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FP Library\2023 RFP's\January 2023\RFP 01032023LB Grounds Maintenance Services - 5.1 acres and Greater\RFP\"/>
    </mc:Choice>
  </mc:AlternateContent>
  <xr:revisionPtr revIDLastSave="0" documentId="13_ncr:1_{83C2BEB9-4E45-4A4A-9167-F180C2ADD245}" xr6:coauthVersionLast="47" xr6:coauthVersionMax="47" xr10:uidLastSave="{00000000-0000-0000-0000-000000000000}"/>
  <bookViews>
    <workbookView xWindow="-28920" yWindow="-60" windowWidth="29040" windowHeight="15840" tabRatio="942" activeTab="1" xr2:uid="{998AA05C-12D5-411F-BB01-C21665136A9D}"/>
  </bookViews>
  <sheets>
    <sheet name="5.1 Acres and Greater" sheetId="2" r:id="rId1"/>
    <sheet name="5 Acres &amp; Greater, Group 1" sheetId="14" r:id="rId2"/>
    <sheet name="5 Acres &amp; Greater, Group 2" sheetId="15" r:id="rId3"/>
    <sheet name="5 Acres &amp; Greater, Group 3" sheetId="16" r:id="rId4"/>
    <sheet name="5 Acres &amp; Greater, Group 4" sheetId="17" r:id="rId5"/>
    <sheet name="5 Acres &amp; Greater, Group 5" sheetId="18" r:id="rId6"/>
    <sheet name="5 Acres &amp; Greater, Group 6" sheetId="19" r:id="rId7"/>
    <sheet name="5 Acres &amp; Greater, Group 7" sheetId="20" r:id="rId8"/>
    <sheet name="5 Acres &amp; Greater, Group 8" sheetId="21" r:id="rId9"/>
    <sheet name="5 Acres &amp; Greater, Group 9" sheetId="22" r:id="rId10"/>
    <sheet name="5 Acres &amp; Greater, Group 10" sheetId="23" r:id="rId11"/>
  </sheets>
  <definedNames>
    <definedName name="_xlnm._FilterDatabase" localSheetId="0" hidden="1">'5.1 Acres and Greater'!$A$1:$P$107</definedName>
    <definedName name="_xlnm.Print_Area" localSheetId="1">'5 Acres &amp; Greater, Group 1'!$A$1:$J$53</definedName>
    <definedName name="_xlnm.Print_Area" localSheetId="10">'5 Acres &amp; Greater, Group 10'!$A$1:$J$50</definedName>
    <definedName name="_xlnm.Print_Area" localSheetId="2">'5 Acres &amp; Greater, Group 2'!$A$1:$J$54</definedName>
    <definedName name="_xlnm.Print_Area" localSheetId="3">'5 Acres &amp; Greater, Group 3'!$A$1:$J$53</definedName>
    <definedName name="_xlnm.Print_Area" localSheetId="4">'5 Acres &amp; Greater, Group 4'!$A$1:$J$50</definedName>
    <definedName name="_xlnm.Print_Area" localSheetId="5">'5 Acres &amp; Greater, Group 5'!$A$1:$J$51</definedName>
    <definedName name="_xlnm.Print_Area" localSheetId="6">'5 Acres &amp; Greater, Group 6'!$A$1:$J$53</definedName>
    <definedName name="_xlnm.Print_Area" localSheetId="7">'5 Acres &amp; Greater, Group 7'!$A$1:$J$48</definedName>
    <definedName name="_xlnm.Print_Area" localSheetId="8">'5 Acres &amp; Greater, Group 8'!$A$1:$J$55</definedName>
    <definedName name="_xlnm.Print_Area" localSheetId="9">'5 Acres &amp; Greater, Group 9'!$A$1:$J$47</definedName>
    <definedName name="_xlnm.Print_Area" localSheetId="0">'5.1 Acres and Greater'!$A$1:$P$107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23" l="1"/>
  <c r="J49" i="23"/>
  <c r="J48" i="23"/>
  <c r="J47" i="23"/>
  <c r="J46" i="23"/>
  <c r="J45" i="23"/>
  <c r="J44" i="23"/>
  <c r="J43" i="23"/>
  <c r="J42" i="23"/>
  <c r="J41" i="23"/>
  <c r="J40" i="23"/>
  <c r="E30" i="23"/>
  <c r="J29" i="23"/>
  <c r="J28" i="23"/>
  <c r="J27" i="23"/>
  <c r="J26" i="23"/>
  <c r="J25" i="23"/>
  <c r="J24" i="23"/>
  <c r="J23" i="23"/>
  <c r="J22" i="23"/>
  <c r="J21" i="23"/>
  <c r="J20" i="23"/>
  <c r="E47" i="22"/>
  <c r="J46" i="22"/>
  <c r="J45" i="22"/>
  <c r="J44" i="22"/>
  <c r="J43" i="22"/>
  <c r="J42" i="22"/>
  <c r="J41" i="22"/>
  <c r="J40" i="22"/>
  <c r="J39" i="22"/>
  <c r="J38" i="22"/>
  <c r="J37" i="22"/>
  <c r="E30" i="22"/>
  <c r="J29" i="22"/>
  <c r="J28" i="22"/>
  <c r="J27" i="22"/>
  <c r="J26" i="22"/>
  <c r="J25" i="22"/>
  <c r="J24" i="22"/>
  <c r="J23" i="22"/>
  <c r="J22" i="22"/>
  <c r="J21" i="22"/>
  <c r="J20" i="22"/>
  <c r="J30" i="22" s="1"/>
  <c r="E55" i="21"/>
  <c r="J54" i="21"/>
  <c r="J53" i="21"/>
  <c r="J52" i="21"/>
  <c r="J51" i="21"/>
  <c r="J50" i="21"/>
  <c r="J49" i="21"/>
  <c r="J48" i="21"/>
  <c r="J47" i="21"/>
  <c r="J46" i="21"/>
  <c r="J45" i="21"/>
  <c r="E31" i="21"/>
  <c r="J30" i="21"/>
  <c r="J29" i="21"/>
  <c r="J28" i="21"/>
  <c r="J27" i="21"/>
  <c r="J26" i="21"/>
  <c r="J25" i="21"/>
  <c r="J24" i="21"/>
  <c r="J23" i="21"/>
  <c r="J22" i="21"/>
  <c r="J21" i="21"/>
  <c r="E48" i="20"/>
  <c r="J47" i="20"/>
  <c r="J46" i="20"/>
  <c r="J45" i="20"/>
  <c r="J44" i="20"/>
  <c r="J43" i="20"/>
  <c r="J42" i="20"/>
  <c r="J41" i="20"/>
  <c r="J40" i="20"/>
  <c r="J39" i="20"/>
  <c r="J38" i="20"/>
  <c r="J48" i="20" s="1"/>
  <c r="E30" i="20"/>
  <c r="J29" i="20"/>
  <c r="J28" i="20"/>
  <c r="J27" i="20"/>
  <c r="J26" i="20"/>
  <c r="J25" i="20"/>
  <c r="J24" i="20"/>
  <c r="J23" i="20"/>
  <c r="J22" i="20"/>
  <c r="J21" i="20"/>
  <c r="J20" i="20"/>
  <c r="E53" i="19"/>
  <c r="J52" i="19"/>
  <c r="J51" i="19"/>
  <c r="J50" i="19"/>
  <c r="J49" i="19"/>
  <c r="J48" i="19"/>
  <c r="J47" i="19"/>
  <c r="J46" i="19"/>
  <c r="J45" i="19"/>
  <c r="J44" i="19"/>
  <c r="J43" i="19"/>
  <c r="J42" i="19"/>
  <c r="J53" i="19" s="1"/>
  <c r="E34" i="19"/>
  <c r="J33" i="19"/>
  <c r="J32" i="19"/>
  <c r="J31" i="19"/>
  <c r="J30" i="19"/>
  <c r="J29" i="19"/>
  <c r="J28" i="19"/>
  <c r="J27" i="19"/>
  <c r="J26" i="19"/>
  <c r="J25" i="19"/>
  <c r="J24" i="19"/>
  <c r="J23" i="19"/>
  <c r="J34" i="19" s="1"/>
  <c r="E51" i="18"/>
  <c r="J50" i="18"/>
  <c r="J49" i="18"/>
  <c r="J48" i="18"/>
  <c r="J47" i="18"/>
  <c r="J46" i="18"/>
  <c r="J45" i="18"/>
  <c r="J44" i="18"/>
  <c r="J43" i="18"/>
  <c r="J42" i="18"/>
  <c r="J41" i="18"/>
  <c r="J40" i="18"/>
  <c r="J51" i="18" s="1"/>
  <c r="E33" i="18"/>
  <c r="J32" i="18"/>
  <c r="J31" i="18"/>
  <c r="J30" i="18"/>
  <c r="J29" i="18"/>
  <c r="J28" i="18"/>
  <c r="J27" i="18"/>
  <c r="J26" i="18"/>
  <c r="J25" i="18"/>
  <c r="J24" i="18"/>
  <c r="J23" i="18"/>
  <c r="J22" i="18"/>
  <c r="J33" i="18" s="1"/>
  <c r="J50" i="17"/>
  <c r="E50" i="17"/>
  <c r="J49" i="17"/>
  <c r="J48" i="17"/>
  <c r="J47" i="17"/>
  <c r="J46" i="17"/>
  <c r="J45" i="17"/>
  <c r="J44" i="17"/>
  <c r="J43" i="17"/>
  <c r="J42" i="17"/>
  <c r="J41" i="17"/>
  <c r="J40" i="17"/>
  <c r="E32" i="17"/>
  <c r="J31" i="17"/>
  <c r="J30" i="17"/>
  <c r="J29" i="17"/>
  <c r="J28" i="17"/>
  <c r="J27" i="17"/>
  <c r="J26" i="17"/>
  <c r="J25" i="17"/>
  <c r="J24" i="17"/>
  <c r="J23" i="17"/>
  <c r="J22" i="17"/>
  <c r="E53" i="16"/>
  <c r="J52" i="16"/>
  <c r="J51" i="16"/>
  <c r="J50" i="16"/>
  <c r="J49" i="16"/>
  <c r="J48" i="16"/>
  <c r="J47" i="16"/>
  <c r="J46" i="16"/>
  <c r="J45" i="16"/>
  <c r="J44" i="16"/>
  <c r="J43" i="16"/>
  <c r="J42" i="16"/>
  <c r="J53" i="16" s="1"/>
  <c r="E33" i="16"/>
  <c r="J32" i="16"/>
  <c r="J31" i="16"/>
  <c r="J30" i="16"/>
  <c r="J29" i="16"/>
  <c r="J28" i="16"/>
  <c r="J27" i="16"/>
  <c r="J26" i="16"/>
  <c r="J25" i="16"/>
  <c r="J24" i="16"/>
  <c r="J23" i="16"/>
  <c r="J22" i="16"/>
  <c r="J54" i="15"/>
  <c r="E54" i="15"/>
  <c r="J53" i="15"/>
  <c r="J52" i="15"/>
  <c r="J51" i="15"/>
  <c r="J50" i="15"/>
  <c r="J49" i="15"/>
  <c r="J48" i="15"/>
  <c r="J47" i="15"/>
  <c r="J46" i="15"/>
  <c r="J45" i="15"/>
  <c r="J44" i="15"/>
  <c r="J43" i="15"/>
  <c r="E33" i="15"/>
  <c r="J32" i="15"/>
  <c r="J31" i="15"/>
  <c r="J33" i="15" s="1"/>
  <c r="J30" i="15"/>
  <c r="J29" i="15"/>
  <c r="J28" i="15"/>
  <c r="J27" i="15"/>
  <c r="J26" i="15"/>
  <c r="J25" i="15"/>
  <c r="J24" i="15"/>
  <c r="J23" i="15"/>
  <c r="J22" i="15"/>
  <c r="E53" i="14"/>
  <c r="J52" i="14"/>
  <c r="J51" i="14"/>
  <c r="J50" i="14"/>
  <c r="J49" i="14"/>
  <c r="J48" i="14"/>
  <c r="J47" i="14"/>
  <c r="J46" i="14"/>
  <c r="J45" i="14"/>
  <c r="J44" i="14"/>
  <c r="J43" i="14"/>
  <c r="J42" i="14"/>
  <c r="E31" i="14"/>
  <c r="J30" i="14"/>
  <c r="J29" i="14"/>
  <c r="J28" i="14"/>
  <c r="J27" i="14"/>
  <c r="J26" i="14"/>
  <c r="J25" i="14"/>
  <c r="J24" i="14"/>
  <c r="J23" i="14"/>
  <c r="J22" i="14"/>
  <c r="J21" i="14"/>
  <c r="J20" i="14"/>
  <c r="J6" i="20"/>
  <c r="J3" i="16"/>
  <c r="E14" i="16"/>
  <c r="J50" i="23" l="1"/>
  <c r="J30" i="23"/>
  <c r="J47" i="22"/>
  <c r="J55" i="21"/>
  <c r="J31" i="21"/>
  <c r="J30" i="20"/>
  <c r="J32" i="17"/>
  <c r="J33" i="16"/>
  <c r="J53" i="14"/>
  <c r="J31" i="14"/>
  <c r="J3" i="14"/>
  <c r="J12" i="23"/>
  <c r="J11" i="23"/>
  <c r="J10" i="23"/>
  <c r="J9" i="23"/>
  <c r="J8" i="23"/>
  <c r="J7" i="23"/>
  <c r="J6" i="23"/>
  <c r="J5" i="23"/>
  <c r="J4" i="23"/>
  <c r="J3" i="23"/>
  <c r="E13" i="23"/>
  <c r="J12" i="22"/>
  <c r="J11" i="22"/>
  <c r="J10" i="22"/>
  <c r="J9" i="22"/>
  <c r="J8" i="22"/>
  <c r="J7" i="22"/>
  <c r="J6" i="22"/>
  <c r="J5" i="22"/>
  <c r="J4" i="22"/>
  <c r="J3" i="22"/>
  <c r="E13" i="22"/>
  <c r="J12" i="21"/>
  <c r="J11" i="21"/>
  <c r="J10" i="21"/>
  <c r="J9" i="21"/>
  <c r="J8" i="21"/>
  <c r="J7" i="21"/>
  <c r="J6" i="21"/>
  <c r="J5" i="21"/>
  <c r="J4" i="21"/>
  <c r="J3" i="21"/>
  <c r="E13" i="21"/>
  <c r="J12" i="20"/>
  <c r="J11" i="20"/>
  <c r="J10" i="20"/>
  <c r="J9" i="20"/>
  <c r="J8" i="20"/>
  <c r="J7" i="20"/>
  <c r="J5" i="20"/>
  <c r="J4" i="20"/>
  <c r="J3" i="20"/>
  <c r="E13" i="20"/>
  <c r="J13" i="19"/>
  <c r="J12" i="19"/>
  <c r="J11" i="19"/>
  <c r="J10" i="19"/>
  <c r="J9" i="19"/>
  <c r="J8" i="19"/>
  <c r="J7" i="19"/>
  <c r="J6" i="19"/>
  <c r="J5" i="19"/>
  <c r="J4" i="19"/>
  <c r="J3" i="19"/>
  <c r="E14" i="19"/>
  <c r="J3" i="18"/>
  <c r="J13" i="18"/>
  <c r="J12" i="18"/>
  <c r="J11" i="18"/>
  <c r="J10" i="18"/>
  <c r="J9" i="18"/>
  <c r="J8" i="18"/>
  <c r="J7" i="18"/>
  <c r="J6" i="18"/>
  <c r="J5" i="18"/>
  <c r="J4" i="18"/>
  <c r="E14" i="18"/>
  <c r="J12" i="17"/>
  <c r="J11" i="17"/>
  <c r="J10" i="17"/>
  <c r="J9" i="17"/>
  <c r="J8" i="17"/>
  <c r="J7" i="17"/>
  <c r="J6" i="17"/>
  <c r="J5" i="17"/>
  <c r="J4" i="17"/>
  <c r="J3" i="17"/>
  <c r="E13" i="17"/>
  <c r="J6" i="16"/>
  <c r="J13" i="16"/>
  <c r="J12" i="16"/>
  <c r="J11" i="16"/>
  <c r="J10" i="16"/>
  <c r="J9" i="16"/>
  <c r="J8" i="16"/>
  <c r="J7" i="16"/>
  <c r="J5" i="16"/>
  <c r="J4" i="16"/>
  <c r="J13" i="15"/>
  <c r="J12" i="15"/>
  <c r="J11" i="15"/>
  <c r="J10" i="15"/>
  <c r="J9" i="15"/>
  <c r="J8" i="15"/>
  <c r="J7" i="15"/>
  <c r="J6" i="15"/>
  <c r="J5" i="15"/>
  <c r="J4" i="15"/>
  <c r="J3" i="15"/>
  <c r="E14" i="15"/>
  <c r="E14" i="14"/>
  <c r="J13" i="14"/>
  <c r="J12" i="14"/>
  <c r="J11" i="14"/>
  <c r="J10" i="14"/>
  <c r="J9" i="14"/>
  <c r="J8" i="14"/>
  <c r="J7" i="14"/>
  <c r="J6" i="14"/>
  <c r="J5" i="14"/>
  <c r="J4" i="14"/>
  <c r="J13" i="17" l="1"/>
  <c r="J14" i="14"/>
  <c r="J13" i="23"/>
  <c r="J13" i="22"/>
  <c r="J13" i="21"/>
  <c r="J13" i="20"/>
  <c r="J14" i="19"/>
  <c r="J14" i="18"/>
  <c r="J14" i="16"/>
  <c r="J14" i="15"/>
  <c r="H50" i="2"/>
  <c r="J50" i="2" s="1"/>
  <c r="H63" i="2"/>
  <c r="J63" i="2" s="1"/>
  <c r="H37" i="2"/>
  <c r="J37" i="2" s="1"/>
  <c r="H24" i="2"/>
  <c r="J24" i="2" s="1"/>
  <c r="F107" i="2"/>
  <c r="G107" i="2"/>
  <c r="I107" i="2"/>
  <c r="E107" i="2"/>
  <c r="H85" i="2"/>
  <c r="J85" i="2" s="1"/>
  <c r="H17" i="2"/>
  <c r="J17" i="2" s="1"/>
  <c r="H100" i="2"/>
  <c r="J100" i="2" s="1"/>
  <c r="H46" i="2"/>
  <c r="J46" i="2" s="1"/>
  <c r="H72" i="2"/>
  <c r="J72" i="2" s="1"/>
  <c r="H19" i="2"/>
  <c r="J19" i="2" s="1"/>
  <c r="J92" i="2"/>
  <c r="H25" i="2"/>
  <c r="J25" i="2" s="1"/>
  <c r="H67" i="2"/>
  <c r="J67" i="2" s="1"/>
  <c r="H33" i="2"/>
  <c r="J33" i="2" s="1"/>
  <c r="H76" i="2"/>
  <c r="J76" i="2" s="1"/>
  <c r="H51" i="2"/>
  <c r="J51" i="2" s="1"/>
  <c r="J90" i="2"/>
  <c r="H6" i="2"/>
  <c r="J6" i="2" s="1"/>
  <c r="H71" i="2"/>
  <c r="J71" i="2" s="1"/>
  <c r="H77" i="2"/>
  <c r="J77" i="2" s="1"/>
  <c r="H2" i="2"/>
  <c r="J2" i="2" s="1"/>
  <c r="H31" i="2"/>
  <c r="J31" i="2" s="1"/>
  <c r="H4" i="2"/>
  <c r="J4" i="2" s="1"/>
  <c r="H20" i="2"/>
  <c r="J20" i="2" s="1"/>
  <c r="H43" i="2"/>
  <c r="J43" i="2" s="1"/>
  <c r="H57" i="2"/>
  <c r="J57" i="2" s="1"/>
  <c r="H52" i="2"/>
  <c r="J52" i="2" s="1"/>
  <c r="J93" i="2"/>
  <c r="H68" i="2"/>
  <c r="J68" i="2" s="1"/>
  <c r="H22" i="2"/>
  <c r="J22" i="2" s="1"/>
  <c r="H53" i="2"/>
  <c r="J53" i="2" s="1"/>
  <c r="H69" i="2"/>
  <c r="J69" i="2" s="1"/>
  <c r="H29" i="2"/>
  <c r="J29" i="2" s="1"/>
  <c r="H87" i="2"/>
  <c r="J87" i="2" s="1"/>
  <c r="H34" i="2"/>
  <c r="J34" i="2" s="1"/>
  <c r="H41" i="2"/>
  <c r="J41" i="2" s="1"/>
  <c r="H97" i="2"/>
  <c r="J97" i="2" s="1"/>
  <c r="H106" i="2"/>
  <c r="J106" i="2" s="1"/>
  <c r="H8" i="2"/>
  <c r="J8" i="2" s="1"/>
  <c r="J91" i="2"/>
  <c r="H98" i="2"/>
  <c r="J98" i="2" s="1"/>
  <c r="H42" i="2"/>
  <c r="J42" i="2" s="1"/>
  <c r="H39" i="2"/>
  <c r="J39" i="2" s="1"/>
  <c r="H66" i="2"/>
  <c r="J66" i="2" s="1"/>
  <c r="H64" i="2"/>
  <c r="J64" i="2" s="1"/>
  <c r="H54" i="2"/>
  <c r="J54" i="2" s="1"/>
  <c r="H62" i="2"/>
  <c r="J62" i="2" s="1"/>
  <c r="H104" i="2"/>
  <c r="J104" i="2" s="1"/>
  <c r="H44" i="2"/>
  <c r="J44" i="2" s="1"/>
  <c r="H94" i="2"/>
  <c r="J94" i="2" s="1"/>
  <c r="H95" i="2"/>
  <c r="J95" i="2" s="1"/>
  <c r="H16" i="2"/>
  <c r="J16" i="2" s="1"/>
  <c r="H38" i="2"/>
  <c r="J38" i="2" s="1"/>
  <c r="H84" i="2"/>
  <c r="J84" i="2" s="1"/>
  <c r="H102" i="2"/>
  <c r="J102" i="2" s="1"/>
  <c r="H3" i="2"/>
  <c r="J3" i="2" s="1"/>
  <c r="H14" i="2"/>
  <c r="J14" i="2" s="1"/>
  <c r="H21" i="2"/>
  <c r="J21" i="2" s="1"/>
  <c r="H79" i="2"/>
  <c r="J79" i="2" s="1"/>
  <c r="H32" i="2"/>
  <c r="J32" i="2" s="1"/>
  <c r="H58" i="2"/>
  <c r="J58" i="2" s="1"/>
  <c r="H78" i="2"/>
  <c r="J78" i="2" s="1"/>
  <c r="H49" i="2"/>
  <c r="J49" i="2" s="1"/>
  <c r="H65" i="2"/>
  <c r="J65" i="2" s="1"/>
  <c r="H74" i="2"/>
  <c r="J74" i="2" s="1"/>
  <c r="H15" i="2"/>
  <c r="J15" i="2" s="1"/>
  <c r="H12" i="2"/>
  <c r="J12" i="2" s="1"/>
  <c r="H105" i="2"/>
  <c r="J105" i="2" s="1"/>
  <c r="H18" i="2"/>
  <c r="J18" i="2" s="1"/>
  <c r="H30" i="2"/>
  <c r="J30" i="2" s="1"/>
  <c r="H60" i="2"/>
  <c r="J60" i="2" s="1"/>
  <c r="H9" i="2"/>
  <c r="J9" i="2" s="1"/>
  <c r="H103" i="2"/>
  <c r="J103" i="2" s="1"/>
  <c r="H35" i="2"/>
  <c r="J35" i="2" s="1"/>
  <c r="H61" i="2"/>
  <c r="J61" i="2" s="1"/>
  <c r="H45" i="2"/>
  <c r="J45" i="2" s="1"/>
  <c r="H73" i="2"/>
  <c r="J73" i="2" s="1"/>
  <c r="H10" i="2"/>
  <c r="J10" i="2" s="1"/>
  <c r="H55" i="2"/>
  <c r="J55" i="2" s="1"/>
  <c r="H27" i="2"/>
  <c r="J27" i="2" s="1"/>
  <c r="H40" i="2"/>
  <c r="J40" i="2" s="1"/>
  <c r="H101" i="2"/>
  <c r="J101" i="2" s="1"/>
  <c r="H36" i="2"/>
  <c r="J36" i="2" s="1"/>
  <c r="H5" i="2"/>
  <c r="J5" i="2" s="1"/>
  <c r="H47" i="2"/>
  <c r="J47" i="2" s="1"/>
  <c r="H82" i="2"/>
  <c r="J82" i="2" s="1"/>
  <c r="H26" i="2"/>
  <c r="J26" i="2" s="1"/>
  <c r="H7" i="2"/>
  <c r="J7" i="2" s="1"/>
  <c r="H86" i="2"/>
  <c r="J86" i="2" s="1"/>
  <c r="J88" i="2"/>
  <c r="H59" i="2"/>
  <c r="J59" i="2" s="1"/>
  <c r="H28" i="2"/>
  <c r="J28" i="2" s="1"/>
  <c r="H83" i="2"/>
  <c r="J83" i="2" s="1"/>
  <c r="H11" i="2"/>
  <c r="J11" i="2" s="1"/>
  <c r="J89" i="2"/>
  <c r="H96" i="2"/>
  <c r="J96" i="2" s="1"/>
  <c r="H81" i="2"/>
  <c r="J81" i="2" s="1"/>
  <c r="H56" i="2"/>
  <c r="J56" i="2" s="1"/>
  <c r="H99" i="2"/>
  <c r="J99" i="2" s="1"/>
  <c r="H70" i="2"/>
  <c r="J70" i="2" s="1"/>
  <c r="H75" i="2"/>
  <c r="J75" i="2" s="1"/>
  <c r="H23" i="2"/>
  <c r="J23" i="2" s="1"/>
  <c r="H80" i="2"/>
  <c r="J80" i="2" s="1"/>
  <c r="H13" i="2"/>
  <c r="J13" i="2" s="1"/>
  <c r="H48" i="2"/>
  <c r="J48" i="2" s="1"/>
  <c r="J107" i="2" l="1"/>
  <c r="H107" i="2"/>
</calcChain>
</file>

<file path=xl/sharedStrings.xml><?xml version="1.0" encoding="utf-8"?>
<sst xmlns="http://schemas.openxmlformats.org/spreadsheetml/2006/main" count="1740" uniqueCount="249">
  <si>
    <t>Street Address</t>
  </si>
  <si>
    <t>Zip</t>
  </si>
  <si>
    <t>Total Acreage</t>
  </si>
  <si>
    <t>Building Square Footage</t>
  </si>
  <si>
    <t>Parking Lot Square Acreage</t>
  </si>
  <si>
    <t>School</t>
  </si>
  <si>
    <t>Admin</t>
  </si>
  <si>
    <t>Vacant Bldg.</t>
  </si>
  <si>
    <t>Frayser-Corning Elementary</t>
  </si>
  <si>
    <t>1602 Dellwood Ave</t>
  </si>
  <si>
    <t>Shannon E.S.</t>
  </si>
  <si>
    <t>2248 Shannon Ave</t>
  </si>
  <si>
    <t>Whitney E. S.</t>
  </si>
  <si>
    <t>1219 Whitney Ave</t>
  </si>
  <si>
    <t>Total</t>
  </si>
  <si>
    <t>Vacant Land behind North Area Office</t>
  </si>
  <si>
    <t>0 National</t>
  </si>
  <si>
    <t>Vacant Land near Frayser Blvd and New Allen</t>
  </si>
  <si>
    <t>Corner Lot</t>
  </si>
  <si>
    <t>Vacant Land near Hickory Ridge Elementary</t>
  </si>
  <si>
    <t>0 Hickory Hill</t>
  </si>
  <si>
    <t>Vacant Land Gemstone PD Area</t>
  </si>
  <si>
    <t>0 Weaver</t>
  </si>
  <si>
    <t>Vacant Land Former Lincoln Jr. High-3 parcels</t>
  </si>
  <si>
    <t>667 &amp; 677 Richmond</t>
  </si>
  <si>
    <t>Vacant Land near Raleigh-Egypt High School-3 parcels</t>
  </si>
  <si>
    <t>0, 3915, 3937 Egypt Central</t>
  </si>
  <si>
    <t>NW</t>
  </si>
  <si>
    <t>SW</t>
  </si>
  <si>
    <t>A Maceo Walker M.S.</t>
  </si>
  <si>
    <t>1900 East Raines Rd.</t>
  </si>
  <si>
    <t>NE</t>
  </si>
  <si>
    <t>2800 Grays Creek</t>
  </si>
  <si>
    <t>2597 Avery Ave</t>
  </si>
  <si>
    <t>Admin-North Area Office/TTC</t>
  </si>
  <si>
    <t>3782 Jackson Ave</t>
  </si>
  <si>
    <t>3030 Jackson Ave</t>
  </si>
  <si>
    <t>Airways</t>
  </si>
  <si>
    <t>2601 Ketchum Rd</t>
  </si>
  <si>
    <t>American Way M.S.</t>
  </si>
  <si>
    <t>3805 American Way</t>
  </si>
  <si>
    <t>SE</t>
  </si>
  <si>
    <t>Balmoral-Ridgeway E.S.</t>
  </si>
  <si>
    <t>5905 Grosvenor</t>
  </si>
  <si>
    <t>Belle Forest E.S.</t>
  </si>
  <si>
    <t xml:space="preserve">3135 Ridgeway Rd. </t>
  </si>
  <si>
    <t>Berclair E.S.</t>
  </si>
  <si>
    <t>810 N Perkins Rd</t>
  </si>
  <si>
    <t>Brownsville Rd E.S.</t>
  </si>
  <si>
    <t>5292 Banbury</t>
  </si>
  <si>
    <t>Carver H.S.</t>
  </si>
  <si>
    <t>1591 Pennsylvania St</t>
  </si>
  <si>
    <t>Charjean E.S. (Closed)</t>
  </si>
  <si>
    <t>2140 Charjean Rd</t>
  </si>
  <si>
    <t>Chimney Rock E.S.</t>
  </si>
  <si>
    <t>8601 Chimneyrock</t>
  </si>
  <si>
    <t>Colonial M.S.</t>
  </si>
  <si>
    <t>4778 Sea Isle Rd</t>
  </si>
  <si>
    <t>Cordova H.S.</t>
  </si>
  <si>
    <t>1800 Berryhill Rd</t>
  </si>
  <si>
    <t>Cordova M.S.</t>
  </si>
  <si>
    <t>900 N Sanga Rd</t>
  </si>
  <si>
    <t>Craigmont H.S.</t>
  </si>
  <si>
    <t>3333 Covington Pike</t>
  </si>
  <si>
    <t>Craigmont M.S.</t>
  </si>
  <si>
    <t>3455 Covington Pike</t>
  </si>
  <si>
    <t>Cromwell E.S.</t>
  </si>
  <si>
    <t xml:space="preserve">4989 Cromwell </t>
  </si>
  <si>
    <t>Delano E.S.</t>
  </si>
  <si>
    <t>1716 Delano Rd.</t>
  </si>
  <si>
    <t>1650 Ash St</t>
  </si>
  <si>
    <t>Douglas H.S.</t>
  </si>
  <si>
    <t>3200 Mount Olive Rd</t>
  </si>
  <si>
    <t>East H.S./CTC</t>
  </si>
  <si>
    <t>3206 Poplar Ave</t>
  </si>
  <si>
    <t>Fox Meadows E.S.</t>
  </si>
  <si>
    <t>2960 Emerald</t>
  </si>
  <si>
    <t>Geeter K-8</t>
  </si>
  <si>
    <t>4649 Horn Lake</t>
  </si>
  <si>
    <t>Georgia Ave E.S. (Closed)</t>
  </si>
  <si>
    <t>690 Mississippi Blvd</t>
  </si>
  <si>
    <t>Germanshire E.S.</t>
  </si>
  <si>
    <t>3965 S. Germantown Rd</t>
  </si>
  <si>
    <t>Germantown E.S.</t>
  </si>
  <si>
    <t>2730 Cross Country Dr.</t>
  </si>
  <si>
    <t>Germantown H.S.</t>
  </si>
  <si>
    <t>7653 Old Popular Pike</t>
  </si>
  <si>
    <t>Germantown M.S.</t>
  </si>
  <si>
    <t>7925 C.D. Smith Rd</t>
  </si>
  <si>
    <t>Grahamwood E.S.</t>
  </si>
  <si>
    <t>3950 Summer Ave</t>
  </si>
  <si>
    <t>Grandview Heights M.S.</t>
  </si>
  <si>
    <t>2342 Clifton</t>
  </si>
  <si>
    <t>Graves E.S. (Closed)</t>
  </si>
  <si>
    <t>3398 Graves Rd</t>
  </si>
  <si>
    <t>1478 Wilson St</t>
  </si>
  <si>
    <t>Havenview M.S.</t>
  </si>
  <si>
    <t>1481 Hester</t>
  </si>
  <si>
    <t xml:space="preserve">Hawkins Mill E.S. </t>
  </si>
  <si>
    <t>4295 Mountain Terrace</t>
  </si>
  <si>
    <t>Hickory Ridge E.S.</t>
  </si>
  <si>
    <t>3980 Hickory Hill Rd.</t>
  </si>
  <si>
    <t>Hickory Ridge M.S.</t>
  </si>
  <si>
    <t>3920 Ridgeway Rd.</t>
  </si>
  <si>
    <t>Highland Oaks E.S.</t>
  </si>
  <si>
    <t>5252 Annandale Dr.</t>
  </si>
  <si>
    <t>Highland Oaks M.S.</t>
  </si>
  <si>
    <t>5600 Meadow Trial</t>
  </si>
  <si>
    <t>Holmes E.S.</t>
  </si>
  <si>
    <t>1083 W. Holmes Rd</t>
  </si>
  <si>
    <t>Jackson E.S.</t>
  </si>
  <si>
    <t>3925 Wales Ave</t>
  </si>
  <si>
    <t>JP Freeman School</t>
  </si>
  <si>
    <t>5250 Tulane Rd</t>
  </si>
  <si>
    <t>Kate Bond E.S.</t>
  </si>
  <si>
    <t>2727 Kate Bond Rd</t>
  </si>
  <si>
    <t>Kate Bond M.S.</t>
  </si>
  <si>
    <t>2737 Kate Bond Rd</t>
  </si>
  <si>
    <t>Keystone E.S.</t>
  </si>
  <si>
    <t>4301 Old Allen Rd.</t>
  </si>
  <si>
    <t>1270 N Graham St</t>
  </si>
  <si>
    <t>Kirby H.S.</t>
  </si>
  <si>
    <t>4080 Kirby Pkwy.</t>
  </si>
  <si>
    <t>3237 Knight Rd</t>
  </si>
  <si>
    <t>Lowrance E.S.</t>
  </si>
  <si>
    <t>7740 Lowrance Rd.</t>
  </si>
  <si>
    <t>Lucie Campbell E.S.</t>
  </si>
  <si>
    <t>3232 Birchfield</t>
  </si>
  <si>
    <t>Lucy E.S.</t>
  </si>
  <si>
    <t>6269 Amherst Rd.</t>
  </si>
  <si>
    <t>Macon E.S./Northeast Prep</t>
  </si>
  <si>
    <t>968 N Mendenhall Rd</t>
  </si>
  <si>
    <t>Manassas H.S.</t>
  </si>
  <si>
    <t>1111 Manassas</t>
  </si>
  <si>
    <t>Manor Lake E.S. (Closed)</t>
  </si>
  <si>
    <t>4900 Horn Lake Rd</t>
  </si>
  <si>
    <t>Mitchell H.S.</t>
  </si>
  <si>
    <t>658 W Mitchell Rd</t>
  </si>
  <si>
    <t>Newberry E.S.</t>
  </si>
  <si>
    <t>5540 Newberry</t>
  </si>
  <si>
    <t>Northaven E.S.</t>
  </si>
  <si>
    <t>5157 North Circle Rd.</t>
  </si>
  <si>
    <t>Northwest Prep</t>
  </si>
  <si>
    <t>1266 Poplar</t>
  </si>
  <si>
    <t>3125 Ladbrook Rd</t>
  </si>
  <si>
    <t>Oakshire E.S.</t>
  </si>
  <si>
    <t>1765 E Holmes Rd</t>
  </si>
  <si>
    <t>Parkway Village E.S.</t>
  </si>
  <si>
    <t>3000 Claudette Rd</t>
  </si>
  <si>
    <t>Ridgeway H.S.</t>
  </si>
  <si>
    <t>2009 Ridgeway</t>
  </si>
  <si>
    <t>Ridgeway M.S.</t>
  </si>
  <si>
    <t>6333 Quince Rd.</t>
  </si>
  <si>
    <t>Riverwood E.S.</t>
  </si>
  <si>
    <t>1330 Stern Ln</t>
  </si>
  <si>
    <t>Robert R Church E.S.</t>
  </si>
  <si>
    <t>4100 Millbranch Rd.</t>
  </si>
  <si>
    <t>Ross E.S.</t>
  </si>
  <si>
    <t>4890 Ross Rd.</t>
  </si>
  <si>
    <t>Scenic Hills E.S.</t>
  </si>
  <si>
    <t>3450 Scenic Hwy.</t>
  </si>
  <si>
    <t>Sea Isle E.S.</t>
  </si>
  <si>
    <t>5250 Sea Isle Rd</t>
  </si>
  <si>
    <t>Shady Grove E.S.</t>
  </si>
  <si>
    <t>5360 Shady Grove</t>
  </si>
  <si>
    <t>Sheffield CTC</t>
  </si>
  <si>
    <t>4350 Chuck</t>
  </si>
  <si>
    <t>Sheffield E.S./Shrine School</t>
  </si>
  <si>
    <t>4290 Chuck</t>
  </si>
  <si>
    <t>Sheffield H.S.</t>
  </si>
  <si>
    <t>4315 Sheffield</t>
  </si>
  <si>
    <t>Shelby Oaks E.S.</t>
  </si>
  <si>
    <t>6053 Summer Ave</t>
  </si>
  <si>
    <t>Sherwood E.S.</t>
  </si>
  <si>
    <t>1156 Robin Hood Ln</t>
  </si>
  <si>
    <t>Snowden E.S./M.S.</t>
  </si>
  <si>
    <t>1870 N. Parkway</t>
  </si>
  <si>
    <t>South Park E.S.</t>
  </si>
  <si>
    <t>1736 Getwell Rd</t>
  </si>
  <si>
    <t>Southside H.S. (Closed)</t>
  </si>
  <si>
    <t>1880 Prospect</t>
  </si>
  <si>
    <t>Southwest CTC</t>
  </si>
  <si>
    <t>3746 Horn Lake Rd</t>
  </si>
  <si>
    <t>Southwind E.S.</t>
  </si>
  <si>
    <t>8155 Meadowvale Rd.</t>
  </si>
  <si>
    <t>Southwind H.S.</t>
  </si>
  <si>
    <t xml:space="preserve">7900 E. Shelby Dr. </t>
  </si>
  <si>
    <t>3528 Given Ave</t>
  </si>
  <si>
    <t>Trezevant H.S.</t>
  </si>
  <si>
    <t>3350 Trezevant</t>
  </si>
  <si>
    <t>Vance M.S. (Closed)</t>
  </si>
  <si>
    <t>673 Vance</t>
  </si>
  <si>
    <t>Westhaven E.S.</t>
  </si>
  <si>
    <t>4585 Hodge Rd</t>
  </si>
  <si>
    <t xml:space="preserve">Westside E.S. </t>
  </si>
  <si>
    <t>3347 Dawn Dr.</t>
  </si>
  <si>
    <t>Westwood H.S.</t>
  </si>
  <si>
    <t>4480 Westmont Rd</t>
  </si>
  <si>
    <t>White Station H.S.</t>
  </si>
  <si>
    <t>514 S Perkins Rd</t>
  </si>
  <si>
    <t>Whitehaven E.S.</t>
  </si>
  <si>
    <t>4783 Elvis Presley Blvd</t>
  </si>
  <si>
    <t>Whitehaven H.S.</t>
  </si>
  <si>
    <t>4851 Elvis Presley Blvd</t>
  </si>
  <si>
    <t>White's Chapel E.S. (Closed)</t>
  </si>
  <si>
    <t>3966 Sewanee Rd</t>
  </si>
  <si>
    <t>Willow Oaks E.S.</t>
  </si>
  <si>
    <t>4417 Willow</t>
  </si>
  <si>
    <t>Winchester E.S.</t>
  </si>
  <si>
    <t>3587 Boeingshire</t>
  </si>
  <si>
    <t>Wooddale H.S.</t>
  </si>
  <si>
    <t>5151 Scottsdale</t>
  </si>
  <si>
    <t>Woodstock M.S.</t>
  </si>
  <si>
    <t>5885 Woodstock Cuba Rd.</t>
  </si>
  <si>
    <t>Cutable Acreage</t>
  </si>
  <si>
    <t>Admin-Legacy MCS (Coe/Barnes)</t>
  </si>
  <si>
    <t>Admin-3030 Jackson</t>
  </si>
  <si>
    <t>Vacant Land</t>
  </si>
  <si>
    <t>Knight Rd E.S./Virtual</t>
  </si>
  <si>
    <t>Type</t>
  </si>
  <si>
    <t>Building Acreage</t>
  </si>
  <si>
    <t>MSCS Grounds Zone</t>
  </si>
  <si>
    <t xml:space="preserve">Admin-Gray's Creek </t>
  </si>
  <si>
    <t>Grounds Keeping Bid Acreage</t>
  </si>
  <si>
    <t>Grounds Keeping Bid Zones</t>
  </si>
  <si>
    <t>Douglas E.S./M.S., Douglass Head Start</t>
  </si>
  <si>
    <t>Hamilton K-8, Hamilton ES (closed)</t>
  </si>
  <si>
    <t>Kingsbury H.S., CTE, ES, MS</t>
  </si>
  <si>
    <t>Oakhaven E.S./H.S./M.S.</t>
  </si>
  <si>
    <t>Treadwell E.S./M.S./Norteast Regional Of</t>
  </si>
  <si>
    <t>Bell Time - Start</t>
  </si>
  <si>
    <t>Bell Time - End</t>
  </si>
  <si>
    <t>Cost Per Acre</t>
  </si>
  <si>
    <r>
      <t xml:space="preserve">Total Cost Per Service Visit </t>
    </r>
    <r>
      <rPr>
        <sz val="10"/>
        <color theme="1"/>
        <rFont val="Arial"/>
        <family val="2"/>
      </rPr>
      <t>(Cost per Acre x Number of Acres)</t>
    </r>
  </si>
  <si>
    <t>5 Acres &amp; Greater, Group 1</t>
  </si>
  <si>
    <t>5 Acres &amp; Greater, Group 2</t>
  </si>
  <si>
    <t>5 Acres &amp; Greater, Group 3</t>
  </si>
  <si>
    <t>5 Acres &amp; Greater Group 4</t>
  </si>
  <si>
    <t>5 Acres &amp; Greater Group 5</t>
  </si>
  <si>
    <t>5 Acres &amp; Greater, Group 6</t>
  </si>
  <si>
    <t>5 Acres &amp; Greater, Group 7</t>
  </si>
  <si>
    <t>5 Acres &amp; Greater, Group 8</t>
  </si>
  <si>
    <t>5 Acres &amp; Greater, Group 9</t>
  </si>
  <si>
    <t>5 Acres &amp; Greater, Group 10</t>
  </si>
  <si>
    <t>Property (105)
5 Acres &amp; Greater</t>
  </si>
  <si>
    <t xml:space="preserve">Total </t>
  </si>
  <si>
    <t>APPENDIX I - PRICING SCHEDULE - RFP 01032023LB GROUNDS MAINTENANCE SERVICES - 5.1 ACRES AND GREATER</t>
  </si>
  <si>
    <t>Year 1 Option</t>
  </si>
  <si>
    <t>Year 2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</si>
</sst>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0"/>
    <numFmt numFmtId="167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202124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name val="Bookman Old Style"/>
      <family val="1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165" fontId="5" fillId="0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164" fontId="7" fillId="0" borderId="1" xfId="0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left"/>
    </xf>
    <xf numFmtId="165" fontId="2" fillId="2" borderId="1" xfId="1" applyNumberFormat="1" applyFont="1" applyFill="1" applyBorder="1" applyAlignment="1">
      <alignment horizontal="left"/>
    </xf>
    <xf numFmtId="165" fontId="2" fillId="0" borderId="1" xfId="1" applyNumberFormat="1" applyFont="1" applyBorder="1"/>
    <xf numFmtId="165" fontId="9" fillId="0" borderId="1" xfId="1" applyNumberFormat="1" applyFont="1" applyBorder="1"/>
    <xf numFmtId="165" fontId="2" fillId="0" borderId="0" xfId="1" applyNumberFormat="1" applyFont="1"/>
    <xf numFmtId="164" fontId="2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/>
    </xf>
    <xf numFmtId="164" fontId="0" fillId="0" borderId="0" xfId="0" applyNumberFormat="1"/>
    <xf numFmtId="164" fontId="7" fillId="3" borderId="1" xfId="0" applyNumberFormat="1" applyFont="1" applyFill="1" applyBorder="1" applyAlignment="1">
      <alignment horizontal="center" vertical="center"/>
    </xf>
    <xf numFmtId="164" fontId="2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18" fontId="4" fillId="0" borderId="1" xfId="0" applyNumberFormat="1" applyFont="1" applyBorder="1"/>
    <xf numFmtId="0" fontId="4" fillId="0" borderId="1" xfId="0" applyFont="1" applyBorder="1"/>
    <xf numFmtId="18" fontId="7" fillId="0" borderId="1" xfId="0" applyNumberFormat="1" applyFont="1" applyBorder="1" applyAlignment="1">
      <alignment horizontal="right"/>
    </xf>
    <xf numFmtId="18" fontId="7" fillId="0" borderId="1" xfId="0" applyNumberFormat="1" applyFont="1" applyBorder="1"/>
    <xf numFmtId="1" fontId="2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Fill="1" applyBorder="1"/>
    <xf numFmtId="166" fontId="0" fillId="0" borderId="1" xfId="0" applyNumberFormat="1" applyBorder="1"/>
    <xf numFmtId="164" fontId="0" fillId="0" borderId="1" xfId="0" applyNumberFormat="1" applyBorder="1"/>
    <xf numFmtId="1" fontId="0" fillId="0" borderId="1" xfId="0" applyNumberFormat="1" applyBorder="1"/>
    <xf numFmtId="0" fontId="10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167" fontId="4" fillId="0" borderId="1" xfId="0" applyNumberFormat="1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1" fillId="0" borderId="1" xfId="0" applyFont="1" applyBorder="1"/>
    <xf numFmtId="164" fontId="11" fillId="0" borderId="1" xfId="0" applyNumberFormat="1" applyFont="1" applyBorder="1" applyAlignment="1">
      <alignment horizontal="center" vertical="center"/>
    </xf>
    <xf numFmtId="44" fontId="4" fillId="0" borderId="1" xfId="2" applyFont="1" applyBorder="1" applyProtection="1"/>
    <xf numFmtId="44" fontId="11" fillId="0" borderId="1" xfId="0" applyNumberFormat="1" applyFont="1" applyBorder="1"/>
    <xf numFmtId="164" fontId="0" fillId="0" borderId="0" xfId="0" applyNumberFormat="1" applyProtection="1">
      <protection locked="0"/>
    </xf>
    <xf numFmtId="0" fontId="2" fillId="0" borderId="3" xfId="0" applyFont="1" applyBorder="1" applyAlignment="1">
      <alignment horizontal="center" wrapText="1"/>
    </xf>
    <xf numFmtId="18" fontId="4" fillId="0" borderId="3" xfId="0" applyNumberFormat="1" applyFont="1" applyBorder="1"/>
    <xf numFmtId="0" fontId="2" fillId="0" borderId="1" xfId="0" applyFont="1" applyBorder="1" applyAlignment="1">
      <alignment horizontal="left" vertical="center"/>
    </xf>
    <xf numFmtId="164" fontId="11" fillId="0" borderId="1" xfId="0" applyNumberFormat="1" applyFont="1" applyBorder="1" applyAlignment="1">
      <alignment horizontal="center"/>
    </xf>
    <xf numFmtId="0" fontId="10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7" fillId="0" borderId="0" xfId="0" applyFont="1" applyProtection="1">
      <protection locked="0"/>
    </xf>
    <xf numFmtId="167" fontId="2" fillId="0" borderId="1" xfId="0" applyNumberFormat="1" applyFont="1" applyBorder="1" applyAlignment="1" applyProtection="1">
      <alignment horizontal="center"/>
      <protection locked="0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2" fillId="0" borderId="0" xfId="0" applyFont="1" applyProtection="1">
      <protection locked="0"/>
    </xf>
    <xf numFmtId="0" fontId="11" fillId="0" borderId="0" xfId="0" applyFont="1" applyBorder="1"/>
    <xf numFmtId="164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Protection="1">
      <protection locked="0"/>
    </xf>
    <xf numFmtId="44" fontId="11" fillId="0" borderId="0" xfId="0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9FD0A-9703-4E3C-86BB-27D758566A11}">
  <dimension ref="A1:P10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36" sqref="P36"/>
    </sheetView>
  </sheetViews>
  <sheetFormatPr defaultRowHeight="15" x14ac:dyDescent="0.25"/>
  <cols>
    <col min="1" max="1" width="44.85546875" bestFit="1" customWidth="1"/>
    <col min="2" max="2" width="10.85546875" customWidth="1"/>
    <col min="3" max="3" width="23" customWidth="1"/>
    <col min="4" max="4" width="9.42578125" customWidth="1"/>
    <col min="5" max="6" width="7.85546875" hidden="1" customWidth="1"/>
    <col min="7" max="7" width="13.42578125" style="31" hidden="1" customWidth="1"/>
    <col min="8" max="8" width="8.140625" hidden="1" customWidth="1"/>
    <col min="9" max="9" width="7.85546875" hidden="1" customWidth="1"/>
    <col min="10" max="10" width="9.42578125" style="43" customWidth="1"/>
    <col min="11" max="11" width="5.28515625" style="43" hidden="1" customWidth="1"/>
    <col min="12" max="12" width="9.85546875" style="43" customWidth="1"/>
    <col min="13" max="13" width="8.7109375" customWidth="1"/>
    <col min="14" max="14" width="8" hidden="1" customWidth="1"/>
    <col min="15" max="15" width="10.42578125" customWidth="1"/>
    <col min="16" max="16" width="10.140625" customWidth="1"/>
  </cols>
  <sheetData>
    <row r="1" spans="1:16" s="15" customFormat="1" ht="36.75" customHeight="1" x14ac:dyDescent="0.2">
      <c r="A1" s="6" t="s">
        <v>244</v>
      </c>
      <c r="B1" s="6" t="s">
        <v>219</v>
      </c>
      <c r="C1" s="5" t="s">
        <v>0</v>
      </c>
      <c r="D1" s="5" t="s">
        <v>1</v>
      </c>
      <c r="E1" s="6" t="s">
        <v>2</v>
      </c>
      <c r="F1" s="7" t="s">
        <v>214</v>
      </c>
      <c r="G1" s="2" t="s">
        <v>3</v>
      </c>
      <c r="H1" s="26" t="s">
        <v>220</v>
      </c>
      <c r="I1" s="29" t="s">
        <v>4</v>
      </c>
      <c r="J1" s="38" t="s">
        <v>223</v>
      </c>
      <c r="K1" s="38"/>
      <c r="L1" s="38"/>
      <c r="M1" s="51" t="s">
        <v>224</v>
      </c>
      <c r="N1" s="16" t="s">
        <v>221</v>
      </c>
      <c r="O1" s="46" t="s">
        <v>230</v>
      </c>
      <c r="P1" s="46" t="s">
        <v>231</v>
      </c>
    </row>
    <row r="2" spans="1:16" s="8" customFormat="1" ht="12.75" x14ac:dyDescent="0.2">
      <c r="A2" s="11" t="s">
        <v>29</v>
      </c>
      <c r="B2" s="11" t="s">
        <v>5</v>
      </c>
      <c r="C2" s="20" t="s">
        <v>30</v>
      </c>
      <c r="D2" s="20">
        <v>38115</v>
      </c>
      <c r="E2" s="9">
        <v>32</v>
      </c>
      <c r="F2" s="10">
        <v>23</v>
      </c>
      <c r="G2" s="1">
        <v>136253</v>
      </c>
      <c r="H2" s="27">
        <f t="shared" ref="H2:H33" si="0">G2/43560</f>
        <v>3.1279384756657485</v>
      </c>
      <c r="I2" s="30">
        <v>3</v>
      </c>
      <c r="J2" s="40">
        <f t="shared" ref="J2:J33" si="1">F2-H2-I2</f>
        <v>16.872061524334253</v>
      </c>
      <c r="K2" s="40">
        <v>16</v>
      </c>
      <c r="L2" s="40">
        <v>0.9</v>
      </c>
      <c r="M2" s="52">
        <v>4</v>
      </c>
      <c r="N2" s="17" t="s">
        <v>28</v>
      </c>
      <c r="O2" s="47">
        <v>0.30208333333333331</v>
      </c>
      <c r="P2" s="47">
        <v>0.59375</v>
      </c>
    </row>
    <row r="3" spans="1:16" s="8" customFormat="1" x14ac:dyDescent="0.2">
      <c r="A3" s="11" t="s">
        <v>216</v>
      </c>
      <c r="B3" s="11" t="s">
        <v>6</v>
      </c>
      <c r="C3" s="11" t="s">
        <v>36</v>
      </c>
      <c r="D3" s="20">
        <v>38112</v>
      </c>
      <c r="E3" s="9">
        <v>43</v>
      </c>
      <c r="F3" s="10">
        <v>43</v>
      </c>
      <c r="G3" s="3">
        <v>1007500</v>
      </c>
      <c r="H3" s="27">
        <f t="shared" si="0"/>
        <v>23.129017447199267</v>
      </c>
      <c r="I3" s="30">
        <v>9.5</v>
      </c>
      <c r="J3" s="40">
        <f t="shared" si="1"/>
        <v>10.370982552800733</v>
      </c>
      <c r="K3" s="40">
        <v>10</v>
      </c>
      <c r="L3" s="40">
        <v>0.4</v>
      </c>
      <c r="M3" s="52">
        <v>9</v>
      </c>
      <c r="N3" s="17" t="s">
        <v>27</v>
      </c>
      <c r="O3" s="48"/>
      <c r="P3" s="48"/>
    </row>
    <row r="4" spans="1:16" s="8" customFormat="1" ht="12.75" x14ac:dyDescent="0.2">
      <c r="A4" s="11" t="s">
        <v>222</v>
      </c>
      <c r="B4" s="11" t="s">
        <v>6</v>
      </c>
      <c r="C4" s="20" t="s">
        <v>32</v>
      </c>
      <c r="D4" s="20">
        <v>38002</v>
      </c>
      <c r="E4" s="12">
        <v>43</v>
      </c>
      <c r="F4" s="13">
        <v>34</v>
      </c>
      <c r="G4" s="4">
        <v>319670</v>
      </c>
      <c r="H4" s="27">
        <f t="shared" si="0"/>
        <v>7.3386134067952247</v>
      </c>
      <c r="I4" s="13">
        <v>10</v>
      </c>
      <c r="J4" s="42">
        <f t="shared" si="1"/>
        <v>16.661386593204774</v>
      </c>
      <c r="K4" s="42">
        <v>16</v>
      </c>
      <c r="L4" s="42">
        <v>0.7</v>
      </c>
      <c r="M4" s="55">
        <v>7</v>
      </c>
      <c r="N4" s="18" t="s">
        <v>31</v>
      </c>
      <c r="O4" s="48"/>
      <c r="P4" s="48"/>
    </row>
    <row r="5" spans="1:16" s="8" customFormat="1" ht="12.75" x14ac:dyDescent="0.2">
      <c r="A5" s="11" t="s">
        <v>215</v>
      </c>
      <c r="B5" s="11" t="s">
        <v>6</v>
      </c>
      <c r="C5" s="20" t="s">
        <v>33</v>
      </c>
      <c r="D5" s="20">
        <v>38112</v>
      </c>
      <c r="E5" s="12">
        <v>15.07</v>
      </c>
      <c r="F5" s="13">
        <v>15</v>
      </c>
      <c r="G5" s="4">
        <v>176142</v>
      </c>
      <c r="H5" s="27">
        <f t="shared" si="0"/>
        <v>4.04366391184573</v>
      </c>
      <c r="I5" s="13">
        <v>4</v>
      </c>
      <c r="J5" s="42">
        <f t="shared" si="1"/>
        <v>6.95633608815427</v>
      </c>
      <c r="K5" s="42">
        <v>7</v>
      </c>
      <c r="L5" s="42"/>
      <c r="M5" s="55">
        <v>6</v>
      </c>
      <c r="N5" s="18" t="s">
        <v>31</v>
      </c>
      <c r="O5" s="48"/>
      <c r="P5" s="48"/>
    </row>
    <row r="6" spans="1:16" s="8" customFormat="1" ht="12.75" x14ac:dyDescent="0.2">
      <c r="A6" s="11" t="s">
        <v>34</v>
      </c>
      <c r="B6" s="11" t="s">
        <v>6</v>
      </c>
      <c r="C6" s="11" t="s">
        <v>35</v>
      </c>
      <c r="D6" s="20">
        <v>38108</v>
      </c>
      <c r="E6" s="9">
        <v>23.88</v>
      </c>
      <c r="F6" s="10">
        <v>21.88</v>
      </c>
      <c r="G6" s="3">
        <v>85642</v>
      </c>
      <c r="H6" s="27">
        <f t="shared" si="0"/>
        <v>1.9660697887970615</v>
      </c>
      <c r="I6" s="30">
        <v>1.9</v>
      </c>
      <c r="J6" s="40">
        <f t="shared" si="1"/>
        <v>18.01393021120294</v>
      </c>
      <c r="K6" s="40">
        <v>18</v>
      </c>
      <c r="L6" s="40"/>
      <c r="M6" s="52">
        <v>10</v>
      </c>
      <c r="N6" s="17" t="s">
        <v>27</v>
      </c>
      <c r="O6" s="48"/>
      <c r="P6" s="48"/>
    </row>
    <row r="7" spans="1:16" s="8" customFormat="1" ht="12.75" x14ac:dyDescent="0.2">
      <c r="A7" s="11" t="s">
        <v>37</v>
      </c>
      <c r="B7" s="11" t="s">
        <v>5</v>
      </c>
      <c r="C7" s="11" t="s">
        <v>38</v>
      </c>
      <c r="D7" s="20">
        <v>38114</v>
      </c>
      <c r="E7" s="9">
        <v>15</v>
      </c>
      <c r="F7" s="10">
        <v>13</v>
      </c>
      <c r="G7" s="1">
        <v>139338</v>
      </c>
      <c r="H7" s="27">
        <f t="shared" si="0"/>
        <v>3.1987603305785126</v>
      </c>
      <c r="I7" s="30">
        <v>3</v>
      </c>
      <c r="J7" s="40">
        <f t="shared" si="1"/>
        <v>6.8012396694214878</v>
      </c>
      <c r="K7" s="40">
        <v>6</v>
      </c>
      <c r="L7" s="40">
        <v>0.8</v>
      </c>
      <c r="M7" s="52">
        <v>4</v>
      </c>
      <c r="N7" s="17" t="s">
        <v>28</v>
      </c>
      <c r="O7" s="47">
        <v>0.34375</v>
      </c>
      <c r="P7" s="47">
        <v>0.63541666666666663</v>
      </c>
    </row>
    <row r="8" spans="1:16" s="8" customFormat="1" ht="12.75" x14ac:dyDescent="0.2">
      <c r="A8" s="11" t="s">
        <v>39</v>
      </c>
      <c r="B8" s="11" t="s">
        <v>5</v>
      </c>
      <c r="C8" s="11" t="s">
        <v>40</v>
      </c>
      <c r="D8" s="20">
        <v>38118</v>
      </c>
      <c r="E8" s="12">
        <v>26.36</v>
      </c>
      <c r="F8" s="10">
        <v>17</v>
      </c>
      <c r="G8" s="1">
        <v>140970</v>
      </c>
      <c r="H8" s="27">
        <f t="shared" si="0"/>
        <v>3.2362258953168044</v>
      </c>
      <c r="I8" s="10">
        <v>2</v>
      </c>
      <c r="J8" s="41">
        <f t="shared" si="1"/>
        <v>11.763774104683195</v>
      </c>
      <c r="K8" s="41">
        <v>11</v>
      </c>
      <c r="L8" s="41">
        <v>0.8</v>
      </c>
      <c r="M8" s="54">
        <v>5</v>
      </c>
      <c r="N8" s="17" t="s">
        <v>41</v>
      </c>
      <c r="O8" s="47">
        <v>0.34375</v>
      </c>
      <c r="P8" s="47">
        <v>0.67708333333333337</v>
      </c>
    </row>
    <row r="9" spans="1:16" s="8" customFormat="1" ht="12.75" x14ac:dyDescent="0.2">
      <c r="A9" s="11" t="s">
        <v>42</v>
      </c>
      <c r="B9" s="11" t="s">
        <v>5</v>
      </c>
      <c r="C9" s="11" t="s">
        <v>43</v>
      </c>
      <c r="D9" s="20">
        <v>38119</v>
      </c>
      <c r="E9" s="12">
        <v>13.87</v>
      </c>
      <c r="F9" s="10">
        <v>10.87</v>
      </c>
      <c r="G9" s="1">
        <v>38940</v>
      </c>
      <c r="H9" s="27">
        <f t="shared" si="0"/>
        <v>0.89393939393939392</v>
      </c>
      <c r="I9" s="10">
        <v>2</v>
      </c>
      <c r="J9" s="41">
        <f t="shared" si="1"/>
        <v>7.9760606060606047</v>
      </c>
      <c r="K9" s="41">
        <v>8</v>
      </c>
      <c r="L9" s="41"/>
      <c r="M9" s="54">
        <v>2</v>
      </c>
      <c r="N9" s="17" t="s">
        <v>41</v>
      </c>
      <c r="O9" s="47">
        <v>0.34375</v>
      </c>
      <c r="P9" s="47">
        <v>0.63541666666666663</v>
      </c>
    </row>
    <row r="10" spans="1:16" s="8" customFormat="1" ht="12.75" x14ac:dyDescent="0.2">
      <c r="A10" s="11" t="s">
        <v>44</v>
      </c>
      <c r="B10" s="11" t="s">
        <v>5</v>
      </c>
      <c r="C10" s="20" t="s">
        <v>45</v>
      </c>
      <c r="D10" s="20">
        <v>38115</v>
      </c>
      <c r="E10" s="12">
        <v>12.53</v>
      </c>
      <c r="F10" s="10">
        <v>12.53</v>
      </c>
      <c r="G10" s="1">
        <v>106000</v>
      </c>
      <c r="H10" s="27">
        <f t="shared" si="0"/>
        <v>2.4334251606978881</v>
      </c>
      <c r="I10" s="30">
        <v>2.5</v>
      </c>
      <c r="J10" s="40">
        <f t="shared" si="1"/>
        <v>7.5965748393021109</v>
      </c>
      <c r="K10" s="40">
        <v>7</v>
      </c>
      <c r="L10" s="40">
        <v>0.6</v>
      </c>
      <c r="M10" s="52">
        <v>2</v>
      </c>
      <c r="N10" s="17" t="s">
        <v>41</v>
      </c>
      <c r="O10" s="47">
        <v>0.34375</v>
      </c>
      <c r="P10" s="47">
        <v>0.63541666666666663</v>
      </c>
    </row>
    <row r="11" spans="1:16" s="8" customFormat="1" ht="12.75" x14ac:dyDescent="0.2">
      <c r="A11" s="11" t="s">
        <v>46</v>
      </c>
      <c r="B11" s="11" t="s">
        <v>5</v>
      </c>
      <c r="C11" s="20" t="s">
        <v>47</v>
      </c>
      <c r="D11" s="20">
        <v>38122</v>
      </c>
      <c r="E11" s="12">
        <v>11.28</v>
      </c>
      <c r="F11" s="13">
        <v>10.28</v>
      </c>
      <c r="G11" s="3">
        <v>76722</v>
      </c>
      <c r="H11" s="27">
        <f t="shared" si="0"/>
        <v>1.7612947658402205</v>
      </c>
      <c r="I11" s="13">
        <v>2</v>
      </c>
      <c r="J11" s="42">
        <f t="shared" si="1"/>
        <v>6.5187052341597784</v>
      </c>
      <c r="K11" s="42">
        <v>6</v>
      </c>
      <c r="L11" s="42">
        <v>0.5</v>
      </c>
      <c r="M11" s="55">
        <v>10</v>
      </c>
      <c r="N11" s="18" t="s">
        <v>31</v>
      </c>
      <c r="O11" s="47">
        <v>0.34375</v>
      </c>
      <c r="P11" s="47">
        <v>0.63541666666666663</v>
      </c>
    </row>
    <row r="12" spans="1:16" s="8" customFormat="1" ht="12.75" x14ac:dyDescent="0.2">
      <c r="A12" s="11" t="s">
        <v>48</v>
      </c>
      <c r="B12" s="11" t="s">
        <v>5</v>
      </c>
      <c r="C12" s="11" t="s">
        <v>49</v>
      </c>
      <c r="D12" s="20">
        <v>38134</v>
      </c>
      <c r="E12" s="12">
        <v>16.010000000000002</v>
      </c>
      <c r="F12" s="13">
        <v>12.01</v>
      </c>
      <c r="G12" s="1">
        <v>66545</v>
      </c>
      <c r="H12" s="27">
        <f t="shared" si="0"/>
        <v>1.5276629935720845</v>
      </c>
      <c r="I12" s="13">
        <v>2</v>
      </c>
      <c r="J12" s="42">
        <f t="shared" si="1"/>
        <v>8.4823370064279153</v>
      </c>
      <c r="K12" s="42">
        <v>8</v>
      </c>
      <c r="L12" s="42">
        <v>0.5</v>
      </c>
      <c r="M12" s="55">
        <v>8</v>
      </c>
      <c r="N12" s="18" t="s">
        <v>31</v>
      </c>
      <c r="O12" s="47">
        <v>0.38541666666666669</v>
      </c>
      <c r="P12" s="47">
        <v>0.67708333333333337</v>
      </c>
    </row>
    <row r="13" spans="1:16" s="8" customFormat="1" ht="12.75" x14ac:dyDescent="0.2">
      <c r="A13" s="11" t="s">
        <v>50</v>
      </c>
      <c r="B13" s="11" t="s">
        <v>5</v>
      </c>
      <c r="C13" s="11" t="s">
        <v>51</v>
      </c>
      <c r="D13" s="20">
        <v>38109</v>
      </c>
      <c r="E13" s="9">
        <v>11.38</v>
      </c>
      <c r="F13" s="10">
        <v>11</v>
      </c>
      <c r="G13" s="3">
        <v>167088</v>
      </c>
      <c r="H13" s="27">
        <f t="shared" si="0"/>
        <v>3.8358126721763086</v>
      </c>
      <c r="I13" s="30">
        <v>2</v>
      </c>
      <c r="J13" s="40">
        <f t="shared" si="1"/>
        <v>5.1641873278236918</v>
      </c>
      <c r="K13" s="40">
        <v>5</v>
      </c>
      <c r="L13" s="40">
        <v>0.2</v>
      </c>
      <c r="M13" s="52">
        <v>6</v>
      </c>
      <c r="N13" s="17" t="s">
        <v>28</v>
      </c>
      <c r="O13" s="47">
        <v>0.34375</v>
      </c>
      <c r="P13" s="47">
        <v>0.63541666666666663</v>
      </c>
    </row>
    <row r="14" spans="1:16" s="8" customFormat="1" ht="12.75" x14ac:dyDescent="0.2">
      <c r="A14" s="11" t="s">
        <v>52</v>
      </c>
      <c r="B14" s="11" t="s">
        <v>7</v>
      </c>
      <c r="C14" s="11" t="s">
        <v>53</v>
      </c>
      <c r="D14" s="20">
        <v>38114</v>
      </c>
      <c r="E14" s="9">
        <v>13.62</v>
      </c>
      <c r="F14" s="10">
        <v>13</v>
      </c>
      <c r="G14" s="1">
        <v>39352</v>
      </c>
      <c r="H14" s="27">
        <f t="shared" si="0"/>
        <v>0.90339761248852157</v>
      </c>
      <c r="I14" s="30">
        <v>2</v>
      </c>
      <c r="J14" s="40">
        <f t="shared" si="1"/>
        <v>10.096602387511478</v>
      </c>
      <c r="K14" s="40">
        <v>10</v>
      </c>
      <c r="L14" s="40">
        <v>0.1</v>
      </c>
      <c r="M14" s="52">
        <v>4</v>
      </c>
      <c r="N14" s="17" t="s">
        <v>28</v>
      </c>
      <c r="O14" s="48"/>
      <c r="P14" s="48"/>
    </row>
    <row r="15" spans="1:16" s="8" customFormat="1" ht="12.75" x14ac:dyDescent="0.2">
      <c r="A15" s="11" t="s">
        <v>54</v>
      </c>
      <c r="B15" s="11" t="s">
        <v>5</v>
      </c>
      <c r="C15" s="20" t="s">
        <v>55</v>
      </c>
      <c r="D15" s="20">
        <v>38016</v>
      </c>
      <c r="E15" s="12">
        <v>22.05</v>
      </c>
      <c r="F15" s="13">
        <v>14</v>
      </c>
      <c r="G15" s="1">
        <v>105775</v>
      </c>
      <c r="H15" s="27">
        <f t="shared" si="0"/>
        <v>2.4282598714416896</v>
      </c>
      <c r="I15" s="13">
        <v>3</v>
      </c>
      <c r="J15" s="42">
        <f t="shared" si="1"/>
        <v>8.5717401285583108</v>
      </c>
      <c r="K15" s="42">
        <v>8</v>
      </c>
      <c r="L15" s="42">
        <v>0.6</v>
      </c>
      <c r="M15" s="55">
        <v>7</v>
      </c>
      <c r="N15" s="18" t="s">
        <v>31</v>
      </c>
      <c r="O15" s="49">
        <v>0.38541666666666669</v>
      </c>
      <c r="P15" s="50">
        <v>0.67708333333333337</v>
      </c>
    </row>
    <row r="16" spans="1:16" s="8" customFormat="1" ht="12.75" x14ac:dyDescent="0.2">
      <c r="A16" s="11" t="s">
        <v>56</v>
      </c>
      <c r="B16" s="11" t="s">
        <v>5</v>
      </c>
      <c r="C16" s="11" t="s">
        <v>57</v>
      </c>
      <c r="D16" s="20">
        <v>38117</v>
      </c>
      <c r="E16" s="12">
        <v>17.23</v>
      </c>
      <c r="F16" s="10">
        <v>17.23</v>
      </c>
      <c r="G16" s="1">
        <v>153438</v>
      </c>
      <c r="H16" s="27">
        <f t="shared" si="0"/>
        <v>3.522451790633609</v>
      </c>
      <c r="I16" s="10">
        <v>3</v>
      </c>
      <c r="J16" s="41">
        <f t="shared" si="1"/>
        <v>10.707548209366392</v>
      </c>
      <c r="K16" s="41">
        <v>10</v>
      </c>
      <c r="L16" s="41">
        <v>0.7</v>
      </c>
      <c r="M16" s="54">
        <v>5</v>
      </c>
      <c r="N16" s="17" t="s">
        <v>41</v>
      </c>
      <c r="O16" s="47">
        <v>0.34375</v>
      </c>
      <c r="P16" s="47">
        <v>0.63541666666666663</v>
      </c>
    </row>
    <row r="17" spans="1:16" s="8" customFormat="1" ht="12.75" x14ac:dyDescent="0.2">
      <c r="A17" s="11" t="s">
        <v>58</v>
      </c>
      <c r="B17" s="11" t="s">
        <v>5</v>
      </c>
      <c r="C17" s="20" t="s">
        <v>59</v>
      </c>
      <c r="D17" s="20">
        <v>38016</v>
      </c>
      <c r="E17" s="12">
        <v>49.52</v>
      </c>
      <c r="F17" s="13">
        <v>45.52</v>
      </c>
      <c r="G17" s="1">
        <v>278000</v>
      </c>
      <c r="H17" s="27">
        <f t="shared" si="0"/>
        <v>6.3820018365472908</v>
      </c>
      <c r="I17" s="13">
        <v>4</v>
      </c>
      <c r="J17" s="42">
        <f t="shared" si="1"/>
        <v>35.137998163452714</v>
      </c>
      <c r="K17" s="42">
        <v>35</v>
      </c>
      <c r="L17" s="42">
        <v>0.1</v>
      </c>
      <c r="M17" s="55">
        <v>7</v>
      </c>
      <c r="N17" s="18" t="s">
        <v>31</v>
      </c>
      <c r="O17" s="47">
        <v>0.30208333333333331</v>
      </c>
      <c r="P17" s="47">
        <v>0.59375</v>
      </c>
    </row>
    <row r="18" spans="1:16" s="8" customFormat="1" ht="12.75" x14ac:dyDescent="0.2">
      <c r="A18" s="11" t="s">
        <v>60</v>
      </c>
      <c r="B18" s="11" t="s">
        <v>5</v>
      </c>
      <c r="C18" s="20" t="s">
        <v>61</v>
      </c>
      <c r="D18" s="20">
        <v>38018</v>
      </c>
      <c r="E18" s="12">
        <v>20.65</v>
      </c>
      <c r="F18" s="13">
        <v>14.65</v>
      </c>
      <c r="G18" s="1">
        <v>147873</v>
      </c>
      <c r="H18" s="27">
        <f t="shared" si="0"/>
        <v>3.3946969696969695</v>
      </c>
      <c r="I18" s="13">
        <v>3</v>
      </c>
      <c r="J18" s="42">
        <f t="shared" si="1"/>
        <v>8.2553030303030308</v>
      </c>
      <c r="K18" s="42">
        <v>8</v>
      </c>
      <c r="L18" s="42">
        <v>0.3</v>
      </c>
      <c r="M18" s="55">
        <v>7</v>
      </c>
      <c r="N18" s="18" t="s">
        <v>31</v>
      </c>
      <c r="O18" s="47">
        <v>0.30208333333333331</v>
      </c>
      <c r="P18" s="47">
        <v>0.59375</v>
      </c>
    </row>
    <row r="19" spans="1:16" s="8" customFormat="1" ht="12.75" x14ac:dyDescent="0.2">
      <c r="A19" s="11" t="s">
        <v>62</v>
      </c>
      <c r="B19" s="11" t="s">
        <v>5</v>
      </c>
      <c r="C19" s="11" t="s">
        <v>63</v>
      </c>
      <c r="D19" s="20">
        <v>38128</v>
      </c>
      <c r="E19" s="12">
        <v>46.52</v>
      </c>
      <c r="F19" s="13">
        <v>36.520000000000003</v>
      </c>
      <c r="G19" s="1">
        <v>324517</v>
      </c>
      <c r="H19" s="27">
        <f t="shared" si="0"/>
        <v>7.449885215794307</v>
      </c>
      <c r="I19" s="13">
        <v>4</v>
      </c>
      <c r="J19" s="42">
        <f t="shared" si="1"/>
        <v>25.070114784205696</v>
      </c>
      <c r="K19" s="42">
        <v>25</v>
      </c>
      <c r="L19" s="42">
        <v>0.1</v>
      </c>
      <c r="M19" s="55">
        <v>8</v>
      </c>
      <c r="N19" s="18" t="s">
        <v>31</v>
      </c>
      <c r="O19" s="47">
        <v>0.30208333333333331</v>
      </c>
      <c r="P19" s="47">
        <v>0.59375</v>
      </c>
    </row>
    <row r="20" spans="1:16" s="19" customFormat="1" ht="12.75" x14ac:dyDescent="0.2">
      <c r="A20" s="11" t="s">
        <v>64</v>
      </c>
      <c r="B20" s="11" t="s">
        <v>5</v>
      </c>
      <c r="C20" s="11" t="s">
        <v>65</v>
      </c>
      <c r="D20" s="20">
        <v>38128</v>
      </c>
      <c r="E20" s="12">
        <v>22.48</v>
      </c>
      <c r="F20" s="13">
        <v>22.48</v>
      </c>
      <c r="G20" s="1">
        <v>148352</v>
      </c>
      <c r="H20" s="27">
        <f t="shared" si="0"/>
        <v>3.4056932966023874</v>
      </c>
      <c r="I20" s="13">
        <v>3</v>
      </c>
      <c r="J20" s="42">
        <f t="shared" si="1"/>
        <v>16.074306703397614</v>
      </c>
      <c r="K20" s="42">
        <v>16</v>
      </c>
      <c r="L20" s="42">
        <v>0.1</v>
      </c>
      <c r="M20" s="55">
        <v>8</v>
      </c>
      <c r="N20" s="18" t="s">
        <v>31</v>
      </c>
      <c r="O20" s="47">
        <v>0.30208333333333331</v>
      </c>
      <c r="P20" s="47">
        <v>0.63541666666666663</v>
      </c>
    </row>
    <row r="21" spans="1:16" s="8" customFormat="1" ht="12.75" x14ac:dyDescent="0.2">
      <c r="A21" s="11" t="s">
        <v>66</v>
      </c>
      <c r="B21" s="11" t="s">
        <v>5</v>
      </c>
      <c r="C21" s="11" t="s">
        <v>67</v>
      </c>
      <c r="D21" s="20">
        <v>38118</v>
      </c>
      <c r="E21" s="12">
        <v>13.08</v>
      </c>
      <c r="F21" s="10">
        <v>12.08</v>
      </c>
      <c r="G21" s="1">
        <v>45580</v>
      </c>
      <c r="H21" s="27">
        <f t="shared" si="0"/>
        <v>1.0463728191000918</v>
      </c>
      <c r="I21" s="10">
        <v>1</v>
      </c>
      <c r="J21" s="41">
        <f t="shared" si="1"/>
        <v>10.033627180899908</v>
      </c>
      <c r="K21" s="41">
        <v>10</v>
      </c>
      <c r="L21" s="41"/>
      <c r="M21" s="54">
        <v>2</v>
      </c>
      <c r="N21" s="17" t="s">
        <v>41</v>
      </c>
      <c r="O21" s="47">
        <v>0.38541666666666669</v>
      </c>
      <c r="P21" s="47">
        <v>0.67708333333333337</v>
      </c>
    </row>
    <row r="22" spans="1:16" s="8" customFormat="1" ht="12.75" x14ac:dyDescent="0.2">
      <c r="A22" s="11" t="s">
        <v>68</v>
      </c>
      <c r="B22" s="11" t="s">
        <v>5</v>
      </c>
      <c r="C22" s="11" t="s">
        <v>69</v>
      </c>
      <c r="D22" s="20">
        <v>38127</v>
      </c>
      <c r="E22" s="9">
        <v>16.53</v>
      </c>
      <c r="F22" s="10">
        <v>15.53</v>
      </c>
      <c r="G22" s="3">
        <v>42768</v>
      </c>
      <c r="H22" s="27">
        <f t="shared" si="0"/>
        <v>0.98181818181818181</v>
      </c>
      <c r="I22" s="30">
        <v>1</v>
      </c>
      <c r="J22" s="40">
        <f t="shared" si="1"/>
        <v>13.548181818181817</v>
      </c>
      <c r="K22" s="40">
        <v>13</v>
      </c>
      <c r="L22" s="40">
        <v>0.5</v>
      </c>
      <c r="M22" s="52">
        <v>9</v>
      </c>
      <c r="N22" s="17" t="s">
        <v>27</v>
      </c>
      <c r="O22" s="50">
        <v>0.34375</v>
      </c>
      <c r="P22" s="50">
        <v>0.63541666666666663</v>
      </c>
    </row>
    <row r="23" spans="1:16" s="8" customFormat="1" ht="12.75" x14ac:dyDescent="0.2">
      <c r="A23" s="11" t="s">
        <v>71</v>
      </c>
      <c r="B23" s="11" t="s">
        <v>5</v>
      </c>
      <c r="C23" s="11" t="s">
        <v>72</v>
      </c>
      <c r="D23" s="20">
        <v>38108</v>
      </c>
      <c r="E23" s="9">
        <v>9.58</v>
      </c>
      <c r="F23" s="10">
        <v>9.58</v>
      </c>
      <c r="G23" s="3">
        <v>146568</v>
      </c>
      <c r="H23" s="27">
        <f t="shared" si="0"/>
        <v>3.3647382920110194</v>
      </c>
      <c r="I23" s="30">
        <v>1</v>
      </c>
      <c r="J23" s="40">
        <f t="shared" si="1"/>
        <v>5.2152617079889811</v>
      </c>
      <c r="K23" s="40">
        <v>5</v>
      </c>
      <c r="L23" s="40">
        <v>0.2</v>
      </c>
      <c r="M23" s="52">
        <v>10</v>
      </c>
      <c r="N23" s="17" t="s">
        <v>27</v>
      </c>
      <c r="O23" s="47">
        <v>0.30208333333333331</v>
      </c>
      <c r="P23" s="47">
        <v>0.59375</v>
      </c>
    </row>
    <row r="24" spans="1:16" s="8" customFormat="1" ht="12.75" x14ac:dyDescent="0.2">
      <c r="A24" s="11" t="s">
        <v>225</v>
      </c>
      <c r="B24" s="11" t="s">
        <v>5</v>
      </c>
      <c r="C24" s="11" t="s">
        <v>70</v>
      </c>
      <c r="D24" s="20">
        <v>38108</v>
      </c>
      <c r="E24" s="9">
        <v>16.86</v>
      </c>
      <c r="F24" s="10">
        <v>16.899999999999999</v>
      </c>
      <c r="G24" s="3">
        <v>109947</v>
      </c>
      <c r="H24" s="27">
        <f t="shared" si="0"/>
        <v>2.5240358126721762</v>
      </c>
      <c r="I24" s="30">
        <v>1.1000000000000001</v>
      </c>
      <c r="J24" s="40">
        <f t="shared" si="1"/>
        <v>13.275964187327823</v>
      </c>
      <c r="K24" s="40">
        <v>13</v>
      </c>
      <c r="L24" s="40">
        <v>0.3</v>
      </c>
      <c r="M24" s="52">
        <v>10</v>
      </c>
      <c r="N24" s="17" t="s">
        <v>27</v>
      </c>
      <c r="O24" s="47">
        <v>0.34375</v>
      </c>
      <c r="P24" s="47">
        <v>0.63541666666666663</v>
      </c>
    </row>
    <row r="25" spans="1:16" s="8" customFormat="1" ht="12.75" x14ac:dyDescent="0.2">
      <c r="A25" s="11" t="s">
        <v>73</v>
      </c>
      <c r="B25" s="11" t="s">
        <v>5</v>
      </c>
      <c r="C25" s="20" t="s">
        <v>74</v>
      </c>
      <c r="D25" s="20">
        <v>38111</v>
      </c>
      <c r="E25" s="12">
        <v>32.76</v>
      </c>
      <c r="F25" s="13">
        <v>32.76</v>
      </c>
      <c r="G25" s="3">
        <v>242693</v>
      </c>
      <c r="H25" s="27">
        <f t="shared" si="0"/>
        <v>5.5714646464646469</v>
      </c>
      <c r="I25" s="13">
        <v>4</v>
      </c>
      <c r="J25" s="42">
        <f t="shared" si="1"/>
        <v>23.18853535353535</v>
      </c>
      <c r="K25" s="42">
        <v>23</v>
      </c>
      <c r="L25" s="42">
        <v>0.2</v>
      </c>
      <c r="M25" s="55">
        <v>6</v>
      </c>
      <c r="N25" s="18" t="s">
        <v>31</v>
      </c>
      <c r="O25" s="47">
        <v>0.34375</v>
      </c>
      <c r="P25" s="47">
        <v>0.63541666666666663</v>
      </c>
    </row>
    <row r="26" spans="1:16" s="8" customFormat="1" ht="12.75" x14ac:dyDescent="0.2">
      <c r="A26" s="11" t="s">
        <v>75</v>
      </c>
      <c r="B26" s="11" t="s">
        <v>5</v>
      </c>
      <c r="C26" s="11" t="s">
        <v>76</v>
      </c>
      <c r="D26" s="20">
        <v>38115</v>
      </c>
      <c r="E26" s="12">
        <v>11</v>
      </c>
      <c r="F26" s="10">
        <v>11</v>
      </c>
      <c r="G26" s="1">
        <v>93872</v>
      </c>
      <c r="H26" s="27">
        <f t="shared" si="0"/>
        <v>2.1550045913682276</v>
      </c>
      <c r="I26" s="10">
        <v>2</v>
      </c>
      <c r="J26" s="41">
        <f t="shared" si="1"/>
        <v>6.8449954086317728</v>
      </c>
      <c r="K26" s="41">
        <v>6</v>
      </c>
      <c r="L26" s="41">
        <v>0.8</v>
      </c>
      <c r="M26" s="54">
        <v>2</v>
      </c>
      <c r="N26" s="17" t="s">
        <v>41</v>
      </c>
      <c r="O26" s="47">
        <v>0.38541666666666669</v>
      </c>
      <c r="P26" s="47">
        <v>0.67708333333333337</v>
      </c>
    </row>
    <row r="27" spans="1:16" s="8" customFormat="1" ht="12.75" x14ac:dyDescent="0.2">
      <c r="A27" s="11" t="s">
        <v>8</v>
      </c>
      <c r="B27" s="11" t="s">
        <v>5</v>
      </c>
      <c r="C27" s="21" t="s">
        <v>9</v>
      </c>
      <c r="D27" s="20">
        <v>38127</v>
      </c>
      <c r="E27" s="12">
        <v>9</v>
      </c>
      <c r="F27" s="24">
        <v>9</v>
      </c>
      <c r="G27" s="1">
        <v>42797</v>
      </c>
      <c r="H27" s="27">
        <f t="shared" si="0"/>
        <v>0.98248393021120295</v>
      </c>
      <c r="I27" s="10">
        <v>0.56000000000000005</v>
      </c>
      <c r="J27" s="41">
        <f t="shared" si="1"/>
        <v>7.457516069788797</v>
      </c>
      <c r="K27" s="41">
        <v>7</v>
      </c>
      <c r="L27" s="41">
        <v>0.5</v>
      </c>
      <c r="M27" s="54">
        <v>9</v>
      </c>
      <c r="N27" s="17" t="s">
        <v>27</v>
      </c>
      <c r="O27" s="47">
        <v>0.34375</v>
      </c>
      <c r="P27" s="47">
        <v>0.67708333333333337</v>
      </c>
    </row>
    <row r="28" spans="1:16" s="8" customFormat="1" ht="12.75" x14ac:dyDescent="0.2">
      <c r="A28" s="11" t="s">
        <v>77</v>
      </c>
      <c r="B28" s="11" t="s">
        <v>5</v>
      </c>
      <c r="C28" s="11" t="s">
        <v>78</v>
      </c>
      <c r="D28" s="20">
        <v>38109</v>
      </c>
      <c r="E28" s="9">
        <v>14</v>
      </c>
      <c r="F28" s="10">
        <v>11</v>
      </c>
      <c r="G28" s="1">
        <v>105957</v>
      </c>
      <c r="H28" s="27">
        <f t="shared" si="0"/>
        <v>2.4324380165289257</v>
      </c>
      <c r="I28" s="30">
        <v>2</v>
      </c>
      <c r="J28" s="40">
        <f t="shared" si="1"/>
        <v>6.5675619834710748</v>
      </c>
      <c r="K28" s="40">
        <v>6</v>
      </c>
      <c r="L28" s="40">
        <v>0.6</v>
      </c>
      <c r="M28" s="52">
        <v>3</v>
      </c>
      <c r="N28" s="17" t="s">
        <v>28</v>
      </c>
      <c r="O28" s="47">
        <v>0.34375</v>
      </c>
      <c r="P28" s="47">
        <v>0.63541666666666663</v>
      </c>
    </row>
    <row r="29" spans="1:16" s="8" customFormat="1" ht="12.75" x14ac:dyDescent="0.2">
      <c r="A29" s="11" t="s">
        <v>79</v>
      </c>
      <c r="B29" s="11" t="s">
        <v>7</v>
      </c>
      <c r="C29" s="11" t="s">
        <v>80</v>
      </c>
      <c r="D29" s="20">
        <v>38126</v>
      </c>
      <c r="E29" s="9">
        <v>17.399999999999999</v>
      </c>
      <c r="F29" s="10">
        <v>17.399999999999999</v>
      </c>
      <c r="G29" s="1">
        <v>143577</v>
      </c>
      <c r="H29" s="27">
        <f t="shared" si="0"/>
        <v>3.2960743801652894</v>
      </c>
      <c r="I29" s="30">
        <v>1</v>
      </c>
      <c r="J29" s="40">
        <f t="shared" si="1"/>
        <v>13.103925619834708</v>
      </c>
      <c r="K29" s="40">
        <v>13</v>
      </c>
      <c r="L29" s="40">
        <v>0.1</v>
      </c>
      <c r="M29" s="52">
        <v>6</v>
      </c>
      <c r="N29" s="17" t="s">
        <v>27</v>
      </c>
      <c r="O29" s="48"/>
      <c r="P29" s="48"/>
    </row>
    <row r="30" spans="1:16" s="8" customFormat="1" ht="14.45" customHeight="1" x14ac:dyDescent="0.2">
      <c r="A30" s="11" t="s">
        <v>81</v>
      </c>
      <c r="B30" s="11" t="s">
        <v>5</v>
      </c>
      <c r="C30" s="20" t="s">
        <v>82</v>
      </c>
      <c r="D30" s="20">
        <v>38125</v>
      </c>
      <c r="E30" s="12">
        <v>23.3</v>
      </c>
      <c r="F30" s="10">
        <v>12.3</v>
      </c>
      <c r="G30" s="1">
        <v>89228</v>
      </c>
      <c r="H30" s="27">
        <f t="shared" si="0"/>
        <v>2.0483930211202939</v>
      </c>
      <c r="I30" s="10">
        <v>2</v>
      </c>
      <c r="J30" s="41">
        <f t="shared" si="1"/>
        <v>8.2516069788797068</v>
      </c>
      <c r="K30" s="41">
        <v>8</v>
      </c>
      <c r="L30" s="41">
        <v>0.3</v>
      </c>
      <c r="M30" s="54">
        <v>1</v>
      </c>
      <c r="N30" s="17" t="s">
        <v>41</v>
      </c>
      <c r="O30" s="47">
        <v>0.34375</v>
      </c>
      <c r="P30" s="47">
        <v>0.63541666666666663</v>
      </c>
    </row>
    <row r="31" spans="1:16" s="8" customFormat="1" ht="12.75" x14ac:dyDescent="0.2">
      <c r="A31" s="11" t="s">
        <v>83</v>
      </c>
      <c r="B31" s="11" t="s">
        <v>5</v>
      </c>
      <c r="C31" s="20" t="s">
        <v>84</v>
      </c>
      <c r="D31" s="20">
        <v>38138</v>
      </c>
      <c r="E31" s="12">
        <v>24.72</v>
      </c>
      <c r="F31" s="10">
        <v>20.72</v>
      </c>
      <c r="G31" s="1">
        <v>84584</v>
      </c>
      <c r="H31" s="27">
        <f t="shared" si="0"/>
        <v>1.9417814508723599</v>
      </c>
      <c r="I31" s="10">
        <v>2</v>
      </c>
      <c r="J31" s="41">
        <f t="shared" si="1"/>
        <v>16.77821854912764</v>
      </c>
      <c r="K31" s="41">
        <v>16</v>
      </c>
      <c r="L31" s="41">
        <v>0.8</v>
      </c>
      <c r="M31" s="54">
        <v>2</v>
      </c>
      <c r="N31" s="17" t="s">
        <v>41</v>
      </c>
      <c r="O31" s="47">
        <v>0.38541666666666669</v>
      </c>
      <c r="P31" s="47">
        <v>0.67708333333333337</v>
      </c>
    </row>
    <row r="32" spans="1:16" s="8" customFormat="1" ht="12.75" x14ac:dyDescent="0.2">
      <c r="A32" s="11" t="s">
        <v>85</v>
      </c>
      <c r="B32" s="11" t="s">
        <v>5</v>
      </c>
      <c r="C32" s="20" t="s">
        <v>86</v>
      </c>
      <c r="D32" s="20">
        <v>38138</v>
      </c>
      <c r="E32" s="12">
        <v>21.56</v>
      </c>
      <c r="F32" s="10">
        <v>19.559999999999999</v>
      </c>
      <c r="G32" s="1">
        <v>272375</v>
      </c>
      <c r="H32" s="27">
        <f t="shared" si="0"/>
        <v>6.2528696051423323</v>
      </c>
      <c r="I32" s="10">
        <v>4</v>
      </c>
      <c r="J32" s="41">
        <f t="shared" si="1"/>
        <v>9.3071303948576656</v>
      </c>
      <c r="K32" s="41">
        <v>9</v>
      </c>
      <c r="L32" s="41">
        <v>0.3</v>
      </c>
      <c r="M32" s="54">
        <v>2</v>
      </c>
      <c r="N32" s="17" t="s">
        <v>41</v>
      </c>
      <c r="O32" s="47">
        <v>0.30208333333333331</v>
      </c>
      <c r="P32" s="47">
        <v>0.59375</v>
      </c>
    </row>
    <row r="33" spans="1:16" s="8" customFormat="1" ht="12.75" x14ac:dyDescent="0.2">
      <c r="A33" s="11" t="s">
        <v>87</v>
      </c>
      <c r="B33" s="11" t="s">
        <v>5</v>
      </c>
      <c r="C33" s="20" t="s">
        <v>88</v>
      </c>
      <c r="D33" s="20">
        <v>38138</v>
      </c>
      <c r="E33" s="12">
        <v>25</v>
      </c>
      <c r="F33" s="10">
        <v>24</v>
      </c>
      <c r="G33" s="1">
        <v>80000</v>
      </c>
      <c r="H33" s="27">
        <f t="shared" si="0"/>
        <v>1.8365472910927456</v>
      </c>
      <c r="I33" s="10">
        <v>1</v>
      </c>
      <c r="J33" s="41">
        <f t="shared" si="1"/>
        <v>21.163452708907254</v>
      </c>
      <c r="K33" s="41">
        <v>21</v>
      </c>
      <c r="L33" s="41">
        <v>0.2</v>
      </c>
      <c r="M33" s="54">
        <v>2</v>
      </c>
      <c r="N33" s="17" t="s">
        <v>41</v>
      </c>
      <c r="O33" s="47">
        <v>0.34375</v>
      </c>
      <c r="P33" s="47">
        <v>0.63541666666666663</v>
      </c>
    </row>
    <row r="34" spans="1:16" s="8" customFormat="1" ht="12.75" x14ac:dyDescent="0.2">
      <c r="A34" s="11" t="s">
        <v>89</v>
      </c>
      <c r="B34" s="11" t="s">
        <v>5</v>
      </c>
      <c r="C34" s="20" t="s">
        <v>90</v>
      </c>
      <c r="D34" s="20">
        <v>38122</v>
      </c>
      <c r="E34" s="12">
        <v>18.47</v>
      </c>
      <c r="F34" s="13">
        <v>16.47</v>
      </c>
      <c r="G34" s="3">
        <v>107806</v>
      </c>
      <c r="H34" s="27">
        <f t="shared" ref="H34:H65" si="2">G34/43560</f>
        <v>2.4748852157943069</v>
      </c>
      <c r="I34" s="13">
        <v>2</v>
      </c>
      <c r="J34" s="42">
        <f t="shared" ref="J34:J65" si="3">F34-H34-I34</f>
        <v>11.995114784205692</v>
      </c>
      <c r="K34" s="42">
        <v>12</v>
      </c>
      <c r="L34" s="42"/>
      <c r="M34" s="55">
        <v>10</v>
      </c>
      <c r="N34" s="18" t="s">
        <v>31</v>
      </c>
      <c r="O34" s="47">
        <v>0.34375</v>
      </c>
      <c r="P34" s="47">
        <v>0.63541666666666663</v>
      </c>
    </row>
    <row r="35" spans="1:16" s="8" customFormat="1" ht="12.75" x14ac:dyDescent="0.2">
      <c r="A35" s="11" t="s">
        <v>91</v>
      </c>
      <c r="B35" s="11" t="s">
        <v>5</v>
      </c>
      <c r="C35" s="11" t="s">
        <v>92</v>
      </c>
      <c r="D35" s="20">
        <v>38127</v>
      </c>
      <c r="E35" s="9">
        <v>10.41</v>
      </c>
      <c r="F35" s="10">
        <v>10.41</v>
      </c>
      <c r="G35" s="1">
        <v>65810</v>
      </c>
      <c r="H35" s="27">
        <f t="shared" si="2"/>
        <v>1.5107897153351699</v>
      </c>
      <c r="I35" s="30">
        <v>1</v>
      </c>
      <c r="J35" s="40">
        <f t="shared" si="3"/>
        <v>7.8992102846648304</v>
      </c>
      <c r="K35" s="40">
        <v>7</v>
      </c>
      <c r="L35" s="40">
        <v>0.9</v>
      </c>
      <c r="M35" s="52">
        <v>9</v>
      </c>
      <c r="N35" s="17" t="s">
        <v>27</v>
      </c>
      <c r="O35" s="47">
        <v>0.34375</v>
      </c>
      <c r="P35" s="47">
        <v>0.67708333333333337</v>
      </c>
    </row>
    <row r="36" spans="1:16" s="8" customFormat="1" ht="12.75" x14ac:dyDescent="0.2">
      <c r="A36" s="11" t="s">
        <v>93</v>
      </c>
      <c r="B36" s="11" t="s">
        <v>217</v>
      </c>
      <c r="C36" s="11" t="s">
        <v>94</v>
      </c>
      <c r="D36" s="20">
        <v>38116</v>
      </c>
      <c r="E36" s="9">
        <v>11</v>
      </c>
      <c r="F36" s="10">
        <v>10</v>
      </c>
      <c r="G36" s="1">
        <v>0</v>
      </c>
      <c r="H36" s="27">
        <f t="shared" si="2"/>
        <v>0</v>
      </c>
      <c r="I36" s="30">
        <v>3</v>
      </c>
      <c r="J36" s="40">
        <f t="shared" si="3"/>
        <v>7</v>
      </c>
      <c r="K36" s="40">
        <v>7</v>
      </c>
      <c r="L36" s="40"/>
      <c r="M36" s="52">
        <v>3</v>
      </c>
      <c r="N36" s="17" t="s">
        <v>28</v>
      </c>
      <c r="O36" s="48"/>
      <c r="P36" s="48"/>
    </row>
    <row r="37" spans="1:16" s="8" customFormat="1" x14ac:dyDescent="0.25">
      <c r="A37" s="11" t="s">
        <v>226</v>
      </c>
      <c r="B37" s="11" t="s">
        <v>5</v>
      </c>
      <c r="C37" s="11" t="s">
        <v>95</v>
      </c>
      <c r="D37" s="20">
        <v>38106</v>
      </c>
      <c r="E37" s="58">
        <v>15.6</v>
      </c>
      <c r="F37" s="59">
        <v>15.6</v>
      </c>
      <c r="G37" s="59">
        <v>218537</v>
      </c>
      <c r="H37" s="27">
        <f t="shared" si="2"/>
        <v>5.0169191919191922</v>
      </c>
      <c r="I37" s="30">
        <v>2.5</v>
      </c>
      <c r="J37" s="40">
        <f t="shared" si="3"/>
        <v>8.0830808080808083</v>
      </c>
      <c r="K37" s="40">
        <v>8</v>
      </c>
      <c r="L37" s="40">
        <v>0.1</v>
      </c>
      <c r="M37" s="52">
        <v>6</v>
      </c>
      <c r="N37" s="17" t="s">
        <v>28</v>
      </c>
      <c r="O37" s="47">
        <v>0.34375</v>
      </c>
      <c r="P37" s="47">
        <v>0.63541666666666663</v>
      </c>
    </row>
    <row r="38" spans="1:16" s="8" customFormat="1" ht="12.75" x14ac:dyDescent="0.2">
      <c r="A38" s="11" t="s">
        <v>96</v>
      </c>
      <c r="B38" s="11" t="s">
        <v>5</v>
      </c>
      <c r="C38" s="11" t="s">
        <v>97</v>
      </c>
      <c r="D38" s="20">
        <v>38116</v>
      </c>
      <c r="E38" s="9">
        <v>16.28</v>
      </c>
      <c r="F38" s="10">
        <v>16</v>
      </c>
      <c r="G38" s="1">
        <v>104745</v>
      </c>
      <c r="H38" s="27">
        <f t="shared" si="2"/>
        <v>2.4046143250688705</v>
      </c>
      <c r="I38" s="30">
        <v>3</v>
      </c>
      <c r="J38" s="40">
        <f t="shared" si="3"/>
        <v>10.59538567493113</v>
      </c>
      <c r="K38" s="40">
        <v>10</v>
      </c>
      <c r="L38" s="40">
        <v>0.6</v>
      </c>
      <c r="M38" s="52">
        <v>4</v>
      </c>
      <c r="N38" s="17" t="s">
        <v>28</v>
      </c>
      <c r="O38" s="47">
        <v>0.30208333333333331</v>
      </c>
      <c r="P38" s="47">
        <v>0.59375</v>
      </c>
    </row>
    <row r="39" spans="1:16" s="8" customFormat="1" ht="12.75" x14ac:dyDescent="0.2">
      <c r="A39" s="11" t="s">
        <v>98</v>
      </c>
      <c r="B39" s="11" t="s">
        <v>5</v>
      </c>
      <c r="C39" s="11" t="s">
        <v>99</v>
      </c>
      <c r="D39" s="20">
        <v>38127</v>
      </c>
      <c r="E39" s="9">
        <v>14.05</v>
      </c>
      <c r="F39" s="10">
        <v>14.05</v>
      </c>
      <c r="G39" s="1">
        <v>67350</v>
      </c>
      <c r="H39" s="27">
        <f t="shared" si="2"/>
        <v>1.5461432506887052</v>
      </c>
      <c r="I39" s="30">
        <v>1</v>
      </c>
      <c r="J39" s="40">
        <f t="shared" si="3"/>
        <v>11.503856749311296</v>
      </c>
      <c r="K39" s="40">
        <v>11</v>
      </c>
      <c r="L39" s="40">
        <v>0.5</v>
      </c>
      <c r="M39" s="52">
        <v>8</v>
      </c>
      <c r="N39" s="17" t="s">
        <v>27</v>
      </c>
      <c r="O39" s="47">
        <v>0.34375</v>
      </c>
      <c r="P39" s="47">
        <v>0.67708333333333337</v>
      </c>
    </row>
    <row r="40" spans="1:16" s="8" customFormat="1" ht="12.75" x14ac:dyDescent="0.2">
      <c r="A40" s="11" t="s">
        <v>100</v>
      </c>
      <c r="B40" s="11" t="s">
        <v>5</v>
      </c>
      <c r="C40" s="11" t="s">
        <v>101</v>
      </c>
      <c r="D40" s="20">
        <v>38115</v>
      </c>
      <c r="E40" s="12">
        <v>11.1</v>
      </c>
      <c r="F40" s="10">
        <v>11</v>
      </c>
      <c r="G40" s="1">
        <v>83060</v>
      </c>
      <c r="H40" s="27">
        <f t="shared" si="2"/>
        <v>1.9067952249770432</v>
      </c>
      <c r="I40" s="10">
        <v>2</v>
      </c>
      <c r="J40" s="41">
        <f t="shared" si="3"/>
        <v>7.0932047750229561</v>
      </c>
      <c r="K40" s="41">
        <v>7</v>
      </c>
      <c r="L40" s="41">
        <v>0.1</v>
      </c>
      <c r="M40" s="54">
        <v>1</v>
      </c>
      <c r="N40" s="17" t="s">
        <v>41</v>
      </c>
      <c r="O40" s="47">
        <v>0.38541666666666669</v>
      </c>
      <c r="P40" s="47">
        <v>0.67708333333333337</v>
      </c>
    </row>
    <row r="41" spans="1:16" s="8" customFormat="1" ht="12.75" x14ac:dyDescent="0.2">
      <c r="A41" s="11" t="s">
        <v>102</v>
      </c>
      <c r="B41" s="11" t="s">
        <v>5</v>
      </c>
      <c r="C41" s="20" t="s">
        <v>103</v>
      </c>
      <c r="D41" s="20">
        <v>38115</v>
      </c>
      <c r="E41" s="12">
        <v>67.08</v>
      </c>
      <c r="F41" s="10">
        <v>17.079999999999998</v>
      </c>
      <c r="G41" s="1">
        <v>139685</v>
      </c>
      <c r="H41" s="27">
        <f t="shared" si="2"/>
        <v>3.2067263544536271</v>
      </c>
      <c r="I41" s="10">
        <v>2</v>
      </c>
      <c r="J41" s="41">
        <f t="shared" si="3"/>
        <v>11.873273645546371</v>
      </c>
      <c r="K41" s="41">
        <v>11</v>
      </c>
      <c r="L41" s="41">
        <v>0.9</v>
      </c>
      <c r="M41" s="54">
        <v>1</v>
      </c>
      <c r="N41" s="17" t="s">
        <v>41</v>
      </c>
      <c r="O41" s="47">
        <v>0.34375</v>
      </c>
      <c r="P41" s="47">
        <v>0.63541666666666663</v>
      </c>
    </row>
    <row r="42" spans="1:16" s="8" customFormat="1" ht="12.75" x14ac:dyDescent="0.2">
      <c r="A42" s="11" t="s">
        <v>104</v>
      </c>
      <c r="B42" s="11" t="s">
        <v>5</v>
      </c>
      <c r="C42" s="20" t="s">
        <v>105</v>
      </c>
      <c r="D42" s="20">
        <v>38125</v>
      </c>
      <c r="E42" s="12">
        <v>20</v>
      </c>
      <c r="F42" s="10">
        <v>16</v>
      </c>
      <c r="G42" s="1">
        <v>107971</v>
      </c>
      <c r="H42" s="27">
        <f t="shared" si="2"/>
        <v>2.4786730945821853</v>
      </c>
      <c r="I42" s="10">
        <v>2</v>
      </c>
      <c r="J42" s="41">
        <f t="shared" si="3"/>
        <v>11.521326905417816</v>
      </c>
      <c r="K42" s="41">
        <v>11</v>
      </c>
      <c r="L42" s="41">
        <v>0.5</v>
      </c>
      <c r="M42" s="54">
        <v>1</v>
      </c>
      <c r="N42" s="17" t="s">
        <v>41</v>
      </c>
      <c r="O42" s="47">
        <v>0.34375</v>
      </c>
      <c r="P42" s="47">
        <v>0.63541666666666663</v>
      </c>
    </row>
    <row r="43" spans="1:16" s="14" customFormat="1" ht="12.75" x14ac:dyDescent="0.2">
      <c r="A43" s="11" t="s">
        <v>106</v>
      </c>
      <c r="B43" s="11" t="s">
        <v>5</v>
      </c>
      <c r="C43" s="11" t="s">
        <v>107</v>
      </c>
      <c r="D43" s="20">
        <v>38125</v>
      </c>
      <c r="E43" s="12">
        <v>20</v>
      </c>
      <c r="F43" s="10">
        <v>20</v>
      </c>
      <c r="G43" s="1">
        <v>120000</v>
      </c>
      <c r="H43" s="27">
        <f t="shared" si="2"/>
        <v>2.7548209366391183</v>
      </c>
      <c r="I43" s="10">
        <v>2</v>
      </c>
      <c r="J43" s="41">
        <f t="shared" si="3"/>
        <v>15.245179063360883</v>
      </c>
      <c r="K43" s="41">
        <v>15</v>
      </c>
      <c r="L43" s="41">
        <v>0.2</v>
      </c>
      <c r="M43" s="54">
        <v>1</v>
      </c>
      <c r="N43" s="17" t="s">
        <v>41</v>
      </c>
      <c r="O43" s="47">
        <v>0.30208333333333331</v>
      </c>
      <c r="P43" s="47">
        <v>0.59375</v>
      </c>
    </row>
    <row r="44" spans="1:16" s="8" customFormat="1" ht="12.75" x14ac:dyDescent="0.2">
      <c r="A44" s="11" t="s">
        <v>108</v>
      </c>
      <c r="B44" s="11" t="s">
        <v>5</v>
      </c>
      <c r="C44" s="11" t="s">
        <v>109</v>
      </c>
      <c r="D44" s="20">
        <v>38116</v>
      </c>
      <c r="E44" s="9">
        <v>17.559999999999999</v>
      </c>
      <c r="F44" s="10">
        <v>16</v>
      </c>
      <c r="G44" s="1">
        <v>84633</v>
      </c>
      <c r="H44" s="27">
        <f t="shared" si="2"/>
        <v>1.9429063360881542</v>
      </c>
      <c r="I44" s="10">
        <v>3</v>
      </c>
      <c r="J44" s="41">
        <f t="shared" si="3"/>
        <v>11.057093663911846</v>
      </c>
      <c r="K44" s="41">
        <v>11</v>
      </c>
      <c r="L44" s="41">
        <v>0.1</v>
      </c>
      <c r="M44" s="54">
        <v>3</v>
      </c>
      <c r="N44" s="17" t="s">
        <v>28</v>
      </c>
      <c r="O44" s="47">
        <v>0.38541666666666669</v>
      </c>
      <c r="P44" s="47">
        <v>0.67708333333333337</v>
      </c>
    </row>
    <row r="45" spans="1:16" s="8" customFormat="1" ht="12.75" x14ac:dyDescent="0.2">
      <c r="A45" s="11" t="s">
        <v>110</v>
      </c>
      <c r="B45" s="11" t="s">
        <v>5</v>
      </c>
      <c r="C45" s="11" t="s">
        <v>111</v>
      </c>
      <c r="D45" s="20">
        <v>38108</v>
      </c>
      <c r="E45" s="9">
        <v>9.86</v>
      </c>
      <c r="F45" s="10">
        <v>9.86</v>
      </c>
      <c r="G45" s="1">
        <v>50376</v>
      </c>
      <c r="H45" s="27">
        <f t="shared" si="2"/>
        <v>1.1564738292011019</v>
      </c>
      <c r="I45" s="30">
        <v>1</v>
      </c>
      <c r="J45" s="40">
        <f t="shared" si="3"/>
        <v>7.7035261707988969</v>
      </c>
      <c r="K45" s="40">
        <v>7</v>
      </c>
      <c r="L45" s="40">
        <v>0.7</v>
      </c>
      <c r="M45" s="52">
        <v>10</v>
      </c>
      <c r="N45" s="17" t="s">
        <v>27</v>
      </c>
      <c r="O45" s="47">
        <v>0.34375</v>
      </c>
      <c r="P45" s="47">
        <v>0.63541666666666663</v>
      </c>
    </row>
    <row r="46" spans="1:16" s="8" customFormat="1" ht="12.75" x14ac:dyDescent="0.2">
      <c r="A46" s="11" t="s">
        <v>112</v>
      </c>
      <c r="B46" s="11" t="s">
        <v>5</v>
      </c>
      <c r="C46" s="11" t="s">
        <v>113</v>
      </c>
      <c r="D46" s="20">
        <v>38109</v>
      </c>
      <c r="E46" s="9">
        <v>37</v>
      </c>
      <c r="F46" s="10">
        <v>36</v>
      </c>
      <c r="G46" s="1">
        <v>98000</v>
      </c>
      <c r="H46" s="27">
        <f t="shared" si="2"/>
        <v>2.2497704315886136</v>
      </c>
      <c r="I46" s="10">
        <v>4</v>
      </c>
      <c r="J46" s="41">
        <f t="shared" si="3"/>
        <v>29.750229568411385</v>
      </c>
      <c r="K46" s="41">
        <v>29</v>
      </c>
      <c r="L46" s="41">
        <v>0.8</v>
      </c>
      <c r="M46" s="54">
        <v>3</v>
      </c>
      <c r="N46" s="17" t="s">
        <v>28</v>
      </c>
      <c r="O46" s="47">
        <v>0.34375</v>
      </c>
      <c r="P46" s="47">
        <v>0.63541666666666663</v>
      </c>
    </row>
    <row r="47" spans="1:16" s="8" customFormat="1" ht="12.75" x14ac:dyDescent="0.2">
      <c r="A47" s="11" t="s">
        <v>114</v>
      </c>
      <c r="B47" s="11" t="s">
        <v>5</v>
      </c>
      <c r="C47" s="20" t="s">
        <v>115</v>
      </c>
      <c r="D47" s="20">
        <v>38133</v>
      </c>
      <c r="E47" s="12">
        <v>11.37</v>
      </c>
      <c r="F47" s="13">
        <v>11.37</v>
      </c>
      <c r="G47" s="1">
        <v>107748</v>
      </c>
      <c r="H47" s="27">
        <f t="shared" si="2"/>
        <v>2.4735537190082644</v>
      </c>
      <c r="I47" s="13">
        <v>2</v>
      </c>
      <c r="J47" s="42">
        <f t="shared" si="3"/>
        <v>6.8964462809917357</v>
      </c>
      <c r="K47" s="42">
        <v>6</v>
      </c>
      <c r="L47" s="42">
        <v>0.9</v>
      </c>
      <c r="M47" s="55">
        <v>7</v>
      </c>
      <c r="N47" s="18" t="s">
        <v>31</v>
      </c>
      <c r="O47" s="47">
        <v>0.38541666666666669</v>
      </c>
      <c r="P47" s="47">
        <v>0.67708333333333337</v>
      </c>
    </row>
    <row r="48" spans="1:16" s="8" customFormat="1" ht="12.75" x14ac:dyDescent="0.2">
      <c r="A48" s="11" t="s">
        <v>116</v>
      </c>
      <c r="B48" s="11" t="s">
        <v>5</v>
      </c>
      <c r="C48" s="20" t="s">
        <v>117</v>
      </c>
      <c r="D48" s="20">
        <v>38133</v>
      </c>
      <c r="E48" s="12">
        <v>9.4</v>
      </c>
      <c r="F48" s="13">
        <v>9.4</v>
      </c>
      <c r="G48" s="3">
        <v>165749</v>
      </c>
      <c r="H48" s="27">
        <f t="shared" si="2"/>
        <v>3.8050734618916437</v>
      </c>
      <c r="I48" s="13">
        <v>0.5</v>
      </c>
      <c r="J48" s="42">
        <f t="shared" si="3"/>
        <v>5.0949265381083571</v>
      </c>
      <c r="K48" s="42">
        <v>5</v>
      </c>
      <c r="L48" s="42">
        <v>0.1</v>
      </c>
      <c r="M48" s="55">
        <v>7</v>
      </c>
      <c r="N48" s="18" t="s">
        <v>31</v>
      </c>
      <c r="O48" s="47">
        <v>0.34375</v>
      </c>
      <c r="P48" s="47">
        <v>0.63541666666666663</v>
      </c>
    </row>
    <row r="49" spans="1:16" s="8" customFormat="1" ht="12.75" x14ac:dyDescent="0.2">
      <c r="A49" s="11" t="s">
        <v>118</v>
      </c>
      <c r="B49" s="11" t="s">
        <v>5</v>
      </c>
      <c r="C49" s="11" t="s">
        <v>119</v>
      </c>
      <c r="D49" s="20">
        <v>38128</v>
      </c>
      <c r="E49" s="9">
        <v>15</v>
      </c>
      <c r="F49" s="10">
        <v>12</v>
      </c>
      <c r="G49" s="3">
        <v>84641</v>
      </c>
      <c r="H49" s="27">
        <f t="shared" si="2"/>
        <v>1.9430899908172636</v>
      </c>
      <c r="I49" s="30">
        <v>1</v>
      </c>
      <c r="J49" s="40">
        <f t="shared" si="3"/>
        <v>9.0569100091827366</v>
      </c>
      <c r="K49" s="40">
        <v>9</v>
      </c>
      <c r="L49" s="40">
        <v>0.1</v>
      </c>
      <c r="M49" s="52">
        <v>8</v>
      </c>
      <c r="N49" s="17" t="s">
        <v>27</v>
      </c>
      <c r="O49" s="47">
        <v>0.34375</v>
      </c>
      <c r="P49" s="47">
        <v>0.63541666666666663</v>
      </c>
    </row>
    <row r="50" spans="1:16" s="8" customFormat="1" x14ac:dyDescent="0.25">
      <c r="A50" s="60" t="s">
        <v>227</v>
      </c>
      <c r="B50" s="11" t="s">
        <v>5</v>
      </c>
      <c r="C50" s="20" t="s">
        <v>120</v>
      </c>
      <c r="D50" s="20">
        <v>38122</v>
      </c>
      <c r="E50" s="58">
        <v>25.04</v>
      </c>
      <c r="F50" s="59">
        <v>25</v>
      </c>
      <c r="G50" s="59">
        <v>335451</v>
      </c>
      <c r="H50" s="27">
        <f t="shared" si="2"/>
        <v>7.7008953168044076</v>
      </c>
      <c r="I50" s="13">
        <v>3.5</v>
      </c>
      <c r="J50" s="42">
        <f t="shared" si="3"/>
        <v>13.799104683195594</v>
      </c>
      <c r="K50" s="42">
        <v>13</v>
      </c>
      <c r="L50" s="42">
        <v>0.8</v>
      </c>
      <c r="M50" s="55">
        <v>10</v>
      </c>
      <c r="N50" s="18" t="s">
        <v>31</v>
      </c>
      <c r="O50" s="47">
        <v>0.30208333333333331</v>
      </c>
      <c r="P50" s="47">
        <v>0.63541666666666663</v>
      </c>
    </row>
    <row r="51" spans="1:16" s="8" customFormat="1" ht="12.75" x14ac:dyDescent="0.2">
      <c r="A51" s="11" t="s">
        <v>121</v>
      </c>
      <c r="B51" s="11" t="s">
        <v>5</v>
      </c>
      <c r="C51" s="11" t="s">
        <v>122</v>
      </c>
      <c r="D51" s="20">
        <v>38115</v>
      </c>
      <c r="E51" s="12">
        <v>28</v>
      </c>
      <c r="F51" s="10">
        <v>27</v>
      </c>
      <c r="G51" s="1">
        <v>206224</v>
      </c>
      <c r="H51" s="27">
        <f t="shared" si="2"/>
        <v>4.73425160697888</v>
      </c>
      <c r="I51" s="10">
        <v>3</v>
      </c>
      <c r="J51" s="41">
        <f t="shared" si="3"/>
        <v>19.26574839302112</v>
      </c>
      <c r="K51" s="41">
        <v>19</v>
      </c>
      <c r="L51" s="41">
        <v>0.3</v>
      </c>
      <c r="M51" s="54">
        <v>1</v>
      </c>
      <c r="N51" s="17" t="s">
        <v>41</v>
      </c>
      <c r="O51" s="47">
        <v>0.30208333333333331</v>
      </c>
      <c r="P51" s="47">
        <v>0.59375</v>
      </c>
    </row>
    <row r="52" spans="1:16" s="8" customFormat="1" ht="12.75" x14ac:dyDescent="0.2">
      <c r="A52" s="11" t="s">
        <v>218</v>
      </c>
      <c r="B52" s="11" t="s">
        <v>6</v>
      </c>
      <c r="C52" s="20" t="s">
        <v>123</v>
      </c>
      <c r="D52" s="20">
        <v>38118</v>
      </c>
      <c r="E52" s="12">
        <v>18</v>
      </c>
      <c r="F52" s="10">
        <v>17</v>
      </c>
      <c r="G52" s="1">
        <v>53093</v>
      </c>
      <c r="H52" s="27">
        <f t="shared" si="2"/>
        <v>1.2188475665748393</v>
      </c>
      <c r="I52" s="10">
        <v>1</v>
      </c>
      <c r="J52" s="41">
        <f t="shared" si="3"/>
        <v>14.781152433425161</v>
      </c>
      <c r="K52" s="41">
        <v>14</v>
      </c>
      <c r="L52" s="41">
        <v>0.8</v>
      </c>
      <c r="M52" s="54">
        <v>5</v>
      </c>
      <c r="N52" s="17" t="s">
        <v>41</v>
      </c>
      <c r="O52" s="48"/>
      <c r="P52" s="48"/>
    </row>
    <row r="53" spans="1:16" s="8" customFormat="1" ht="12.75" x14ac:dyDescent="0.2">
      <c r="A53" s="11" t="s">
        <v>124</v>
      </c>
      <c r="B53" s="11" t="s">
        <v>5</v>
      </c>
      <c r="C53" s="11" t="s">
        <v>125</v>
      </c>
      <c r="D53" s="20">
        <v>38125</v>
      </c>
      <c r="E53" s="12">
        <v>18</v>
      </c>
      <c r="F53" s="10">
        <v>18</v>
      </c>
      <c r="G53" s="1">
        <v>112145</v>
      </c>
      <c r="H53" s="27">
        <f t="shared" si="2"/>
        <v>2.5744949494949494</v>
      </c>
      <c r="I53" s="10">
        <v>2</v>
      </c>
      <c r="J53" s="41">
        <f t="shared" si="3"/>
        <v>13.42550505050505</v>
      </c>
      <c r="K53" s="41">
        <v>13</v>
      </c>
      <c r="L53" s="41">
        <v>0.4</v>
      </c>
      <c r="M53" s="54">
        <v>1</v>
      </c>
      <c r="N53" s="17" t="s">
        <v>41</v>
      </c>
      <c r="O53" s="47">
        <v>0.34375</v>
      </c>
      <c r="P53" s="47">
        <v>0.63541666666666663</v>
      </c>
    </row>
    <row r="54" spans="1:16" s="8" customFormat="1" ht="12.75" x14ac:dyDescent="0.2">
      <c r="A54" s="11" t="s">
        <v>126</v>
      </c>
      <c r="B54" s="11" t="s">
        <v>5</v>
      </c>
      <c r="C54" s="20" t="s">
        <v>127</v>
      </c>
      <c r="D54" s="20">
        <v>38118</v>
      </c>
      <c r="E54" s="9">
        <v>21.2</v>
      </c>
      <c r="F54" s="10">
        <v>14.2</v>
      </c>
      <c r="G54" s="1">
        <v>84740</v>
      </c>
      <c r="H54" s="27">
        <f t="shared" si="2"/>
        <v>1.9453627180899908</v>
      </c>
      <c r="I54" s="10">
        <v>1</v>
      </c>
      <c r="J54" s="41">
        <f t="shared" si="3"/>
        <v>11.254637281910009</v>
      </c>
      <c r="K54" s="41">
        <v>11</v>
      </c>
      <c r="L54" s="41">
        <v>0.3</v>
      </c>
      <c r="M54" s="54">
        <v>9</v>
      </c>
      <c r="N54" s="17" t="s">
        <v>27</v>
      </c>
      <c r="O54" s="47">
        <v>0.34375</v>
      </c>
      <c r="P54" s="47">
        <v>0.63541666666666663</v>
      </c>
    </row>
    <row r="55" spans="1:16" s="8" customFormat="1" ht="14.45" customHeight="1" x14ac:dyDescent="0.2">
      <c r="A55" s="11" t="s">
        <v>128</v>
      </c>
      <c r="B55" s="11" t="s">
        <v>5</v>
      </c>
      <c r="C55" s="11" t="s">
        <v>129</v>
      </c>
      <c r="D55" s="20">
        <v>38053</v>
      </c>
      <c r="E55" s="9">
        <v>11.3</v>
      </c>
      <c r="F55" s="10">
        <v>11.3</v>
      </c>
      <c r="G55" s="1">
        <v>77446</v>
      </c>
      <c r="H55" s="27">
        <f t="shared" si="2"/>
        <v>1.7779155188246096</v>
      </c>
      <c r="I55" s="30">
        <v>2</v>
      </c>
      <c r="J55" s="40">
        <f t="shared" si="3"/>
        <v>7.5220844811753906</v>
      </c>
      <c r="K55" s="40">
        <v>7</v>
      </c>
      <c r="L55" s="40">
        <v>0.5</v>
      </c>
      <c r="M55" s="52">
        <v>8</v>
      </c>
      <c r="N55" s="17" t="s">
        <v>27</v>
      </c>
      <c r="O55" s="47">
        <v>0.38541666666666669</v>
      </c>
      <c r="P55" s="47">
        <v>0.67708333333333337</v>
      </c>
    </row>
    <row r="56" spans="1:16" s="8" customFormat="1" ht="12.75" x14ac:dyDescent="0.2">
      <c r="A56" s="11" t="s">
        <v>130</v>
      </c>
      <c r="B56" s="11" t="s">
        <v>5</v>
      </c>
      <c r="C56" s="20" t="s">
        <v>131</v>
      </c>
      <c r="D56" s="20">
        <v>38122</v>
      </c>
      <c r="E56" s="12">
        <v>7.93</v>
      </c>
      <c r="F56" s="13">
        <v>7.93</v>
      </c>
      <c r="G56" s="1">
        <v>33051</v>
      </c>
      <c r="H56" s="27">
        <f t="shared" si="2"/>
        <v>0.75874655647382916</v>
      </c>
      <c r="I56" s="13">
        <v>1</v>
      </c>
      <c r="J56" s="42">
        <f t="shared" si="3"/>
        <v>6.1712534435261706</v>
      </c>
      <c r="K56" s="42">
        <v>6</v>
      </c>
      <c r="L56" s="42">
        <v>0.2</v>
      </c>
      <c r="M56" s="55">
        <v>10</v>
      </c>
      <c r="N56" s="18" t="s">
        <v>31</v>
      </c>
      <c r="O56" s="47">
        <v>0.38541666666666669</v>
      </c>
      <c r="P56" s="47">
        <v>0.67708333333333337</v>
      </c>
    </row>
    <row r="57" spans="1:16" s="8" customFormat="1" ht="12.75" x14ac:dyDescent="0.2">
      <c r="A57" s="11" t="s">
        <v>132</v>
      </c>
      <c r="B57" s="11" t="s">
        <v>5</v>
      </c>
      <c r="C57" s="11" t="s">
        <v>133</v>
      </c>
      <c r="D57" s="20">
        <v>38107</v>
      </c>
      <c r="E57" s="9">
        <v>18.989999999999998</v>
      </c>
      <c r="F57" s="10">
        <v>18.989999999999998</v>
      </c>
      <c r="G57" s="3">
        <v>139338</v>
      </c>
      <c r="H57" s="27">
        <f t="shared" si="2"/>
        <v>3.1987603305785126</v>
      </c>
      <c r="I57" s="30">
        <v>1</v>
      </c>
      <c r="J57" s="40">
        <f t="shared" si="3"/>
        <v>14.791239669421486</v>
      </c>
      <c r="K57" s="40">
        <v>14</v>
      </c>
      <c r="L57" s="40">
        <v>0.8</v>
      </c>
      <c r="M57" s="52">
        <v>6</v>
      </c>
      <c r="N57" s="17" t="s">
        <v>27</v>
      </c>
      <c r="O57" s="47">
        <v>0.30208333333333331</v>
      </c>
      <c r="P57" s="47">
        <v>0.63541666666666663</v>
      </c>
    </row>
    <row r="58" spans="1:16" s="8" customFormat="1" ht="12.75" x14ac:dyDescent="0.2">
      <c r="A58" s="11" t="s">
        <v>134</v>
      </c>
      <c r="B58" s="11" t="s">
        <v>217</v>
      </c>
      <c r="C58" s="11" t="s">
        <v>135</v>
      </c>
      <c r="D58" s="20">
        <v>38109</v>
      </c>
      <c r="E58" s="9">
        <v>12.15</v>
      </c>
      <c r="F58" s="10">
        <v>12.15</v>
      </c>
      <c r="G58" s="1">
        <v>0</v>
      </c>
      <c r="H58" s="27">
        <f t="shared" si="2"/>
        <v>0</v>
      </c>
      <c r="I58" s="10">
        <v>3</v>
      </c>
      <c r="J58" s="41">
        <f t="shared" si="3"/>
        <v>9.15</v>
      </c>
      <c r="K58" s="41">
        <v>9</v>
      </c>
      <c r="L58" s="41">
        <v>0.2</v>
      </c>
      <c r="M58" s="54">
        <v>3</v>
      </c>
      <c r="N58" s="17" t="s">
        <v>28</v>
      </c>
      <c r="O58" s="48"/>
      <c r="P58" s="48"/>
    </row>
    <row r="59" spans="1:16" s="8" customFormat="1" ht="12.75" x14ac:dyDescent="0.2">
      <c r="A59" s="11" t="s">
        <v>136</v>
      </c>
      <c r="B59" s="11" t="s">
        <v>5</v>
      </c>
      <c r="C59" s="11" t="s">
        <v>137</v>
      </c>
      <c r="D59" s="20">
        <v>38109</v>
      </c>
      <c r="E59" s="9">
        <v>23.3</v>
      </c>
      <c r="F59" s="10">
        <v>12.3</v>
      </c>
      <c r="G59" s="1">
        <v>117630</v>
      </c>
      <c r="H59" s="27">
        <f t="shared" si="2"/>
        <v>2.700413223140496</v>
      </c>
      <c r="I59" s="10">
        <v>3</v>
      </c>
      <c r="J59" s="41">
        <f t="shared" si="3"/>
        <v>6.5995867768595051</v>
      </c>
      <c r="K59" s="41">
        <v>6</v>
      </c>
      <c r="L59" s="41">
        <v>0.6</v>
      </c>
      <c r="M59" s="54">
        <v>3</v>
      </c>
      <c r="N59" s="17" t="s">
        <v>28</v>
      </c>
      <c r="O59" s="47">
        <v>0.30208333333333331</v>
      </c>
      <c r="P59" s="47">
        <v>0.59375</v>
      </c>
    </row>
    <row r="60" spans="1:16" s="8" customFormat="1" ht="12.75" x14ac:dyDescent="0.2">
      <c r="A60" s="11" t="s">
        <v>138</v>
      </c>
      <c r="B60" s="11" t="s">
        <v>5</v>
      </c>
      <c r="C60" s="11" t="s">
        <v>139</v>
      </c>
      <c r="D60" s="20">
        <v>38115</v>
      </c>
      <c r="E60" s="12">
        <v>12.78</v>
      </c>
      <c r="F60" s="10">
        <v>10.78</v>
      </c>
      <c r="G60" s="1">
        <v>66784</v>
      </c>
      <c r="H60" s="27">
        <f t="shared" si="2"/>
        <v>1.533149678604224</v>
      </c>
      <c r="I60" s="10">
        <v>1</v>
      </c>
      <c r="J60" s="41">
        <f t="shared" si="3"/>
        <v>8.246850321395776</v>
      </c>
      <c r="K60" s="41">
        <v>8</v>
      </c>
      <c r="L60" s="41">
        <v>0.2</v>
      </c>
      <c r="M60" s="54">
        <v>2</v>
      </c>
      <c r="N60" s="17" t="s">
        <v>41</v>
      </c>
      <c r="O60" s="47">
        <v>0.38541666666666669</v>
      </c>
      <c r="P60" s="47">
        <v>0.67708333333333337</v>
      </c>
    </row>
    <row r="61" spans="1:16" s="8" customFormat="1" ht="12.75" x14ac:dyDescent="0.2">
      <c r="A61" s="11" t="s">
        <v>140</v>
      </c>
      <c r="B61" s="11" t="s">
        <v>5</v>
      </c>
      <c r="C61" s="11" t="s">
        <v>141</v>
      </c>
      <c r="D61" s="20">
        <v>38127</v>
      </c>
      <c r="E61" s="9">
        <v>15.7</v>
      </c>
      <c r="F61" s="10">
        <v>10.7</v>
      </c>
      <c r="G61" s="3">
        <v>84468</v>
      </c>
      <c r="H61" s="27">
        <f t="shared" si="2"/>
        <v>1.9391184573002755</v>
      </c>
      <c r="I61" s="30">
        <v>1</v>
      </c>
      <c r="J61" s="40">
        <f t="shared" si="3"/>
        <v>7.7608815426997246</v>
      </c>
      <c r="K61" s="40">
        <v>7</v>
      </c>
      <c r="L61" s="40">
        <v>0.8</v>
      </c>
      <c r="M61" s="52">
        <v>8</v>
      </c>
      <c r="N61" s="17" t="s">
        <v>27</v>
      </c>
      <c r="O61" s="47">
        <v>0.34375</v>
      </c>
      <c r="P61" s="47">
        <v>0.63541666666666663</v>
      </c>
    </row>
    <row r="62" spans="1:16" s="8" customFormat="1" ht="12.75" x14ac:dyDescent="0.2">
      <c r="A62" s="11" t="s">
        <v>142</v>
      </c>
      <c r="B62" s="11" t="s">
        <v>5</v>
      </c>
      <c r="C62" s="11" t="s">
        <v>143</v>
      </c>
      <c r="D62" s="20">
        <v>38104</v>
      </c>
      <c r="E62" s="9">
        <v>14.87</v>
      </c>
      <c r="F62" s="10">
        <v>14.87</v>
      </c>
      <c r="G62" s="1">
        <v>115486</v>
      </c>
      <c r="H62" s="27">
        <f t="shared" si="2"/>
        <v>2.6511937557392105</v>
      </c>
      <c r="I62" s="30">
        <v>1</v>
      </c>
      <c r="J62" s="40">
        <f t="shared" si="3"/>
        <v>11.218806244260788</v>
      </c>
      <c r="K62" s="40">
        <v>11</v>
      </c>
      <c r="L62" s="40">
        <v>0.2</v>
      </c>
      <c r="M62" s="52">
        <v>6</v>
      </c>
      <c r="N62" s="17" t="s">
        <v>27</v>
      </c>
      <c r="O62" s="47">
        <v>0.34375</v>
      </c>
      <c r="P62" s="47">
        <v>0.63541666666666663</v>
      </c>
    </row>
    <row r="63" spans="1:16" s="8" customFormat="1" x14ac:dyDescent="0.25">
      <c r="A63" s="60" t="s">
        <v>228</v>
      </c>
      <c r="B63" s="11" t="s">
        <v>5</v>
      </c>
      <c r="C63" s="11" t="s">
        <v>144</v>
      </c>
      <c r="D63" s="20">
        <v>38118</v>
      </c>
      <c r="E63" s="58">
        <v>19.03</v>
      </c>
      <c r="F63" s="59">
        <v>19</v>
      </c>
      <c r="G63" s="59">
        <v>227440</v>
      </c>
      <c r="H63" s="27">
        <f t="shared" si="2"/>
        <v>5.2213039485766757</v>
      </c>
      <c r="I63" s="10">
        <v>7</v>
      </c>
      <c r="J63" s="41">
        <f t="shared" si="3"/>
        <v>6.7786960514233243</v>
      </c>
      <c r="K63" s="41">
        <v>6</v>
      </c>
      <c r="L63" s="41">
        <v>0.8</v>
      </c>
      <c r="M63" s="54">
        <v>4</v>
      </c>
      <c r="N63" s="17" t="s">
        <v>28</v>
      </c>
      <c r="O63" s="47">
        <v>0.30208333333333331</v>
      </c>
      <c r="P63" s="47">
        <v>0.63541666666666663</v>
      </c>
    </row>
    <row r="64" spans="1:16" s="8" customFormat="1" ht="12.75" x14ac:dyDescent="0.2">
      <c r="A64" s="11" t="s">
        <v>145</v>
      </c>
      <c r="B64" s="11" t="s">
        <v>5</v>
      </c>
      <c r="C64" s="11" t="s">
        <v>146</v>
      </c>
      <c r="D64" s="20">
        <v>38116</v>
      </c>
      <c r="E64" s="9">
        <v>15.46</v>
      </c>
      <c r="F64" s="10">
        <v>15.46</v>
      </c>
      <c r="G64" s="1">
        <v>51892</v>
      </c>
      <c r="H64" s="27">
        <f t="shared" si="2"/>
        <v>1.1912764003673095</v>
      </c>
      <c r="I64" s="10">
        <v>3</v>
      </c>
      <c r="J64" s="41">
        <f t="shared" si="3"/>
        <v>11.268723599632692</v>
      </c>
      <c r="K64" s="41">
        <v>11</v>
      </c>
      <c r="L64" s="41">
        <v>0.3</v>
      </c>
      <c r="M64" s="54">
        <v>4</v>
      </c>
      <c r="N64" s="17" t="s">
        <v>28</v>
      </c>
      <c r="O64" s="47">
        <v>0.34375</v>
      </c>
      <c r="P64" s="47">
        <v>0.63541666666666663</v>
      </c>
    </row>
    <row r="65" spans="1:16" s="8" customFormat="1" ht="12.75" x14ac:dyDescent="0.2">
      <c r="A65" s="22" t="s">
        <v>147</v>
      </c>
      <c r="B65" s="22" t="s">
        <v>5</v>
      </c>
      <c r="C65" s="22" t="s">
        <v>148</v>
      </c>
      <c r="D65" s="22">
        <v>38118</v>
      </c>
      <c r="E65" s="18">
        <v>15.46</v>
      </c>
      <c r="F65" s="24">
        <v>15.46</v>
      </c>
      <c r="G65" s="25">
        <v>151227</v>
      </c>
      <c r="H65" s="28">
        <f t="shared" si="2"/>
        <v>3.4716942148760332</v>
      </c>
      <c r="I65" s="24">
        <v>3</v>
      </c>
      <c r="J65" s="44">
        <f t="shared" si="3"/>
        <v>8.9883057851239681</v>
      </c>
      <c r="K65" s="44">
        <v>9</v>
      </c>
      <c r="L65" s="44"/>
      <c r="M65" s="56">
        <v>5</v>
      </c>
      <c r="N65" s="17" t="s">
        <v>41</v>
      </c>
      <c r="O65" s="47">
        <v>0.34375</v>
      </c>
      <c r="P65" s="47">
        <v>0.63541666666666663</v>
      </c>
    </row>
    <row r="66" spans="1:16" s="8" customFormat="1" ht="12.75" x14ac:dyDescent="0.2">
      <c r="A66" s="11" t="s">
        <v>149</v>
      </c>
      <c r="B66" s="11" t="s">
        <v>5</v>
      </c>
      <c r="C66" s="11" t="s">
        <v>150</v>
      </c>
      <c r="D66" s="20">
        <v>38119</v>
      </c>
      <c r="E66" s="12">
        <v>25.04</v>
      </c>
      <c r="F66" s="10">
        <v>20.04</v>
      </c>
      <c r="G66" s="1">
        <v>247000</v>
      </c>
      <c r="H66" s="27">
        <f t="shared" ref="H66:H87" si="4">G66/43560</f>
        <v>5.6703397612488518</v>
      </c>
      <c r="I66" s="10">
        <v>3</v>
      </c>
      <c r="J66" s="41">
        <f t="shared" ref="J66:J97" si="5">F66-H66-I66</f>
        <v>11.369660238751148</v>
      </c>
      <c r="K66" s="41">
        <v>11</v>
      </c>
      <c r="L66" s="41">
        <v>0.4</v>
      </c>
      <c r="M66" s="54">
        <v>2</v>
      </c>
      <c r="N66" s="17" t="s">
        <v>41</v>
      </c>
      <c r="O66" s="47">
        <v>0.30208333333333331</v>
      </c>
      <c r="P66" s="47">
        <v>0.59375</v>
      </c>
    </row>
    <row r="67" spans="1:16" s="8" customFormat="1" ht="12.75" x14ac:dyDescent="0.2">
      <c r="A67" s="11" t="s">
        <v>151</v>
      </c>
      <c r="B67" s="11" t="s">
        <v>5</v>
      </c>
      <c r="C67" s="11" t="s">
        <v>152</v>
      </c>
      <c r="D67" s="20">
        <v>38119</v>
      </c>
      <c r="E67" s="12">
        <v>31.89</v>
      </c>
      <c r="F67" s="10">
        <v>27.89</v>
      </c>
      <c r="G67" s="1">
        <v>143000</v>
      </c>
      <c r="H67" s="27">
        <f t="shared" si="4"/>
        <v>3.2828282828282829</v>
      </c>
      <c r="I67" s="10">
        <v>2</v>
      </c>
      <c r="J67" s="41">
        <f t="shared" si="5"/>
        <v>22.607171717171717</v>
      </c>
      <c r="K67" s="41">
        <v>22</v>
      </c>
      <c r="L67" s="41">
        <v>0.6</v>
      </c>
      <c r="M67" s="54">
        <v>2</v>
      </c>
      <c r="N67" s="17" t="s">
        <v>41</v>
      </c>
      <c r="O67" s="47">
        <v>0.34375</v>
      </c>
      <c r="P67" s="47">
        <v>0.63541666666666663</v>
      </c>
    </row>
    <row r="68" spans="1:16" s="8" customFormat="1" ht="12.75" x14ac:dyDescent="0.2">
      <c r="A68" s="11" t="s">
        <v>153</v>
      </c>
      <c r="B68" s="11" t="s">
        <v>5</v>
      </c>
      <c r="C68" s="11" t="s">
        <v>154</v>
      </c>
      <c r="D68" s="20">
        <v>38016</v>
      </c>
      <c r="E68" s="12">
        <v>28.95</v>
      </c>
      <c r="F68" s="13">
        <v>18.95</v>
      </c>
      <c r="G68" s="1">
        <v>107565</v>
      </c>
      <c r="H68" s="27">
        <f t="shared" si="4"/>
        <v>2.4693526170798896</v>
      </c>
      <c r="I68" s="13">
        <v>2</v>
      </c>
      <c r="J68" s="42">
        <f t="shared" si="5"/>
        <v>14.480647382920111</v>
      </c>
      <c r="K68" s="42">
        <v>14</v>
      </c>
      <c r="L68" s="42">
        <v>0.5</v>
      </c>
      <c r="M68" s="55">
        <v>7</v>
      </c>
      <c r="N68" s="18" t="s">
        <v>31</v>
      </c>
      <c r="O68" s="50">
        <v>0.34375</v>
      </c>
      <c r="P68" s="50">
        <v>0.63541666666666663</v>
      </c>
    </row>
    <row r="69" spans="1:16" s="8" customFormat="1" ht="12.75" x14ac:dyDescent="0.2">
      <c r="A69" s="11" t="s">
        <v>155</v>
      </c>
      <c r="B69" s="11" t="s">
        <v>5</v>
      </c>
      <c r="C69" s="11" t="s">
        <v>156</v>
      </c>
      <c r="D69" s="20">
        <v>38116</v>
      </c>
      <c r="E69" s="9">
        <v>23.67</v>
      </c>
      <c r="F69" s="10">
        <v>18</v>
      </c>
      <c r="G69" s="1">
        <v>81500</v>
      </c>
      <c r="H69" s="27">
        <f t="shared" si="4"/>
        <v>1.8709825528007347</v>
      </c>
      <c r="I69" s="30">
        <v>3</v>
      </c>
      <c r="J69" s="40">
        <f t="shared" si="5"/>
        <v>13.129017447199267</v>
      </c>
      <c r="K69" s="40">
        <v>13</v>
      </c>
      <c r="L69" s="40">
        <v>0.1</v>
      </c>
      <c r="M69" s="52">
        <v>4</v>
      </c>
      <c r="N69" s="17" t="s">
        <v>28</v>
      </c>
      <c r="O69" s="47">
        <v>0.38541666666666669</v>
      </c>
      <c r="P69" s="47">
        <v>0.67708333333333337</v>
      </c>
    </row>
    <row r="70" spans="1:16" s="8" customFormat="1" ht="12.75" x14ac:dyDescent="0.2">
      <c r="A70" s="11" t="s">
        <v>157</v>
      </c>
      <c r="B70" s="11" t="s">
        <v>5</v>
      </c>
      <c r="C70" s="20" t="s">
        <v>158</v>
      </c>
      <c r="D70" s="20">
        <v>38141</v>
      </c>
      <c r="E70" s="12">
        <v>10.71</v>
      </c>
      <c r="F70" s="10">
        <v>10.71</v>
      </c>
      <c r="G70" s="1">
        <v>137162</v>
      </c>
      <c r="H70" s="27">
        <f t="shared" si="4"/>
        <v>3.1488062442607898</v>
      </c>
      <c r="I70" s="10">
        <v>2</v>
      </c>
      <c r="J70" s="41">
        <f t="shared" si="5"/>
        <v>5.561193755739211</v>
      </c>
      <c r="K70" s="41">
        <v>5</v>
      </c>
      <c r="L70" s="41">
        <v>0.6</v>
      </c>
      <c r="M70" s="54">
        <v>1</v>
      </c>
      <c r="N70" s="17" t="s">
        <v>41</v>
      </c>
      <c r="O70" s="47">
        <v>0.38541666666666669</v>
      </c>
      <c r="P70" s="47">
        <v>0.67708333333333337</v>
      </c>
    </row>
    <row r="71" spans="1:16" s="8" customFormat="1" ht="12.75" x14ac:dyDescent="0.2">
      <c r="A71" s="11" t="s">
        <v>159</v>
      </c>
      <c r="B71" s="11" t="s">
        <v>5</v>
      </c>
      <c r="C71" s="11" t="s">
        <v>160</v>
      </c>
      <c r="D71" s="20">
        <v>38128</v>
      </c>
      <c r="E71" s="9">
        <v>19.98</v>
      </c>
      <c r="F71" s="10">
        <v>19.98</v>
      </c>
      <c r="G71" s="1">
        <v>48338</v>
      </c>
      <c r="H71" s="27">
        <f t="shared" si="4"/>
        <v>1.1096877869605142</v>
      </c>
      <c r="I71" s="30">
        <v>1</v>
      </c>
      <c r="J71" s="40">
        <f t="shared" si="5"/>
        <v>17.870312213039487</v>
      </c>
      <c r="K71" s="40">
        <v>17</v>
      </c>
      <c r="L71" s="40">
        <v>0.9</v>
      </c>
      <c r="M71" s="52">
        <v>9</v>
      </c>
      <c r="N71" s="17" t="s">
        <v>27</v>
      </c>
      <c r="O71" s="47">
        <v>0.34375</v>
      </c>
      <c r="P71" s="47">
        <v>0.63541666666666663</v>
      </c>
    </row>
    <row r="72" spans="1:16" s="8" customFormat="1" ht="12.75" x14ac:dyDescent="0.2">
      <c r="A72" s="11" t="s">
        <v>161</v>
      </c>
      <c r="B72" s="11" t="s">
        <v>5</v>
      </c>
      <c r="C72" s="11" t="s">
        <v>162</v>
      </c>
      <c r="D72" s="20">
        <v>38117</v>
      </c>
      <c r="E72" s="12">
        <v>32.94</v>
      </c>
      <c r="F72" s="10">
        <v>30.94</v>
      </c>
      <c r="G72" s="1">
        <v>79703</v>
      </c>
      <c r="H72" s="27">
        <f t="shared" si="4"/>
        <v>1.8297291092745638</v>
      </c>
      <c r="I72" s="10">
        <v>2</v>
      </c>
      <c r="J72" s="41">
        <f t="shared" si="5"/>
        <v>27.110270890725438</v>
      </c>
      <c r="K72" s="41">
        <v>27</v>
      </c>
      <c r="L72" s="41">
        <v>0.1</v>
      </c>
      <c r="M72" s="54">
        <v>5</v>
      </c>
      <c r="N72" s="17" t="s">
        <v>41</v>
      </c>
      <c r="O72" s="47">
        <v>0.34375</v>
      </c>
      <c r="P72" s="47">
        <v>0.63541666666666663</v>
      </c>
    </row>
    <row r="73" spans="1:16" s="8" customFormat="1" ht="12.75" x14ac:dyDescent="0.2">
      <c r="A73" s="11" t="s">
        <v>163</v>
      </c>
      <c r="B73" s="11" t="s">
        <v>6</v>
      </c>
      <c r="C73" s="11" t="s">
        <v>164</v>
      </c>
      <c r="D73" s="20">
        <v>38120</v>
      </c>
      <c r="E73" s="12">
        <v>9.7200000000000006</v>
      </c>
      <c r="F73" s="13">
        <v>9.7200000000000006</v>
      </c>
      <c r="G73" s="1">
        <v>48401</v>
      </c>
      <c r="H73" s="27">
        <f t="shared" si="4"/>
        <v>1.1111340679522497</v>
      </c>
      <c r="I73" s="13">
        <v>1</v>
      </c>
      <c r="J73" s="42">
        <f t="shared" si="5"/>
        <v>7.6088659320477507</v>
      </c>
      <c r="K73" s="42">
        <v>7</v>
      </c>
      <c r="L73" s="42">
        <v>0.6</v>
      </c>
      <c r="M73" s="55">
        <v>7</v>
      </c>
      <c r="N73" s="18" t="s">
        <v>31</v>
      </c>
      <c r="O73" s="48"/>
      <c r="P73" s="48"/>
    </row>
    <row r="74" spans="1:16" s="8" customFormat="1" ht="12.75" x14ac:dyDescent="0.2">
      <c r="A74" s="11" t="s">
        <v>10</v>
      </c>
      <c r="B74" s="11" t="s">
        <v>7</v>
      </c>
      <c r="C74" s="21" t="s">
        <v>11</v>
      </c>
      <c r="D74" s="20">
        <v>38108</v>
      </c>
      <c r="E74" s="12">
        <v>10.5</v>
      </c>
      <c r="F74" s="13">
        <v>10.5</v>
      </c>
      <c r="G74" s="1">
        <v>54522</v>
      </c>
      <c r="H74" s="27">
        <f t="shared" si="4"/>
        <v>1.2516528925619834</v>
      </c>
      <c r="I74" s="13">
        <v>0.5</v>
      </c>
      <c r="J74" s="42">
        <f t="shared" si="5"/>
        <v>8.7483471074380166</v>
      </c>
      <c r="K74" s="42">
        <v>8</v>
      </c>
      <c r="L74" s="42">
        <v>0.7</v>
      </c>
      <c r="M74" s="55">
        <v>9</v>
      </c>
      <c r="N74" s="18" t="s">
        <v>27</v>
      </c>
      <c r="O74" s="48"/>
      <c r="P74" s="48"/>
    </row>
    <row r="75" spans="1:16" s="8" customFormat="1" ht="12.75" x14ac:dyDescent="0.2">
      <c r="A75" s="11" t="s">
        <v>165</v>
      </c>
      <c r="B75" s="11" t="s">
        <v>5</v>
      </c>
      <c r="C75" s="11" t="s">
        <v>166</v>
      </c>
      <c r="D75" s="20">
        <v>38118</v>
      </c>
      <c r="E75" s="12">
        <v>9.5299999999999994</v>
      </c>
      <c r="F75" s="10">
        <v>8.5299999999999994</v>
      </c>
      <c r="G75" s="1">
        <v>47000</v>
      </c>
      <c r="H75" s="27">
        <f t="shared" si="4"/>
        <v>1.078971533516988</v>
      </c>
      <c r="I75" s="10">
        <v>2</v>
      </c>
      <c r="J75" s="41">
        <f t="shared" si="5"/>
        <v>5.4510284664830113</v>
      </c>
      <c r="K75" s="41">
        <v>5</v>
      </c>
      <c r="L75" s="41">
        <v>0.5</v>
      </c>
      <c r="M75" s="54">
        <v>5</v>
      </c>
      <c r="N75" s="17" t="s">
        <v>41</v>
      </c>
      <c r="O75" s="47">
        <v>0.30208333333333331</v>
      </c>
      <c r="P75" s="47">
        <v>0.63541666666666663</v>
      </c>
    </row>
    <row r="76" spans="1:16" s="8" customFormat="1" ht="12.75" x14ac:dyDescent="0.2">
      <c r="A76" s="11" t="s">
        <v>167</v>
      </c>
      <c r="B76" s="11" t="s">
        <v>5</v>
      </c>
      <c r="C76" s="11" t="s">
        <v>168</v>
      </c>
      <c r="D76" s="20">
        <v>38118</v>
      </c>
      <c r="E76" s="12">
        <v>25</v>
      </c>
      <c r="F76" s="10">
        <v>25</v>
      </c>
      <c r="G76" s="1">
        <v>120832</v>
      </c>
      <c r="H76" s="27">
        <f t="shared" si="4"/>
        <v>2.773921028466483</v>
      </c>
      <c r="I76" s="10">
        <v>2</v>
      </c>
      <c r="J76" s="41">
        <f t="shared" si="5"/>
        <v>20.226078971533518</v>
      </c>
      <c r="K76" s="41">
        <v>20</v>
      </c>
      <c r="L76" s="41">
        <v>0.2</v>
      </c>
      <c r="M76" s="54">
        <v>5</v>
      </c>
      <c r="N76" s="17" t="s">
        <v>41</v>
      </c>
      <c r="O76" s="47">
        <v>0.34375</v>
      </c>
      <c r="P76" s="47">
        <v>0.67708333333333337</v>
      </c>
    </row>
    <row r="77" spans="1:16" s="8" customFormat="1" ht="12.75" x14ac:dyDescent="0.2">
      <c r="A77" s="11" t="s">
        <v>169</v>
      </c>
      <c r="B77" s="11" t="s">
        <v>5</v>
      </c>
      <c r="C77" s="11" t="s">
        <v>170</v>
      </c>
      <c r="D77" s="20">
        <v>38118</v>
      </c>
      <c r="E77" s="12">
        <v>25</v>
      </c>
      <c r="F77" s="10">
        <v>25</v>
      </c>
      <c r="G77" s="1">
        <v>193236</v>
      </c>
      <c r="H77" s="27">
        <f t="shared" si="4"/>
        <v>4.4360881542699726</v>
      </c>
      <c r="I77" s="30">
        <v>3</v>
      </c>
      <c r="J77" s="40">
        <f t="shared" si="5"/>
        <v>17.563911845730026</v>
      </c>
      <c r="K77" s="40">
        <v>17</v>
      </c>
      <c r="L77" s="40">
        <v>0.6</v>
      </c>
      <c r="M77" s="52">
        <v>5</v>
      </c>
      <c r="N77" s="17" t="s">
        <v>41</v>
      </c>
      <c r="O77" s="47">
        <v>0.30208333333333331</v>
      </c>
      <c r="P77" s="47">
        <v>0.63541666666666663</v>
      </c>
    </row>
    <row r="78" spans="1:16" s="8" customFormat="1" ht="12.75" x14ac:dyDescent="0.2">
      <c r="A78" s="11" t="s">
        <v>171</v>
      </c>
      <c r="B78" s="11" t="s">
        <v>5</v>
      </c>
      <c r="C78" s="11" t="s">
        <v>172</v>
      </c>
      <c r="D78" s="20">
        <v>38134</v>
      </c>
      <c r="E78" s="12">
        <v>20.84</v>
      </c>
      <c r="F78" s="13">
        <v>12.84</v>
      </c>
      <c r="G78" s="1">
        <v>74069</v>
      </c>
      <c r="H78" s="27">
        <f t="shared" si="4"/>
        <v>1.7003902662993573</v>
      </c>
      <c r="I78" s="13">
        <v>2</v>
      </c>
      <c r="J78" s="42">
        <f t="shared" si="5"/>
        <v>9.1396097337006417</v>
      </c>
      <c r="K78" s="42">
        <v>9</v>
      </c>
      <c r="L78" s="42">
        <v>0.1</v>
      </c>
      <c r="M78" s="55">
        <v>7</v>
      </c>
      <c r="N78" s="18" t="s">
        <v>31</v>
      </c>
      <c r="O78" s="47">
        <v>0.34375</v>
      </c>
      <c r="P78" s="47">
        <v>0.63541666666666663</v>
      </c>
    </row>
    <row r="79" spans="1:16" s="8" customFormat="1" ht="12.75" x14ac:dyDescent="0.2">
      <c r="A79" s="11" t="s">
        <v>173</v>
      </c>
      <c r="B79" s="11" t="s">
        <v>5</v>
      </c>
      <c r="C79" s="11" t="s">
        <v>174</v>
      </c>
      <c r="D79" s="20">
        <v>38111</v>
      </c>
      <c r="E79" s="12">
        <v>13.08</v>
      </c>
      <c r="F79" s="13">
        <v>13.08</v>
      </c>
      <c r="G79" s="1">
        <v>94516</v>
      </c>
      <c r="H79" s="27">
        <f t="shared" si="4"/>
        <v>2.1697887970615244</v>
      </c>
      <c r="I79" s="13">
        <v>1.5</v>
      </c>
      <c r="J79" s="42">
        <f t="shared" si="5"/>
        <v>9.4102112029384752</v>
      </c>
      <c r="K79" s="42">
        <v>9</v>
      </c>
      <c r="L79" s="42">
        <v>0.4</v>
      </c>
      <c r="M79" s="55">
        <v>5</v>
      </c>
      <c r="N79" s="18" t="s">
        <v>31</v>
      </c>
      <c r="O79" s="47">
        <v>0.34375</v>
      </c>
      <c r="P79" s="47">
        <v>0.63541666666666663</v>
      </c>
    </row>
    <row r="80" spans="1:16" s="14" customFormat="1" ht="12.75" x14ac:dyDescent="0.2">
      <c r="A80" s="11" t="s">
        <v>175</v>
      </c>
      <c r="B80" s="11" t="s">
        <v>5</v>
      </c>
      <c r="C80" s="20" t="s">
        <v>176</v>
      </c>
      <c r="D80" s="20">
        <v>38112</v>
      </c>
      <c r="E80" s="9">
        <v>10.77</v>
      </c>
      <c r="F80" s="10">
        <v>10.77</v>
      </c>
      <c r="G80" s="3">
        <v>199849</v>
      </c>
      <c r="H80" s="27">
        <f t="shared" si="4"/>
        <v>4.5879017447199262</v>
      </c>
      <c r="I80" s="10">
        <v>1</v>
      </c>
      <c r="J80" s="41">
        <f t="shared" si="5"/>
        <v>5.1820982552800734</v>
      </c>
      <c r="K80" s="41">
        <v>5</v>
      </c>
      <c r="L80" s="41">
        <v>0.2</v>
      </c>
      <c r="M80" s="54">
        <v>6</v>
      </c>
      <c r="N80" s="17" t="s">
        <v>27</v>
      </c>
      <c r="O80" s="47">
        <v>0.34375</v>
      </c>
      <c r="P80" s="47">
        <v>0.63541666666666663</v>
      </c>
    </row>
    <row r="81" spans="1:16" s="14" customFormat="1" ht="12.75" x14ac:dyDescent="0.2">
      <c r="A81" s="11" t="s">
        <v>177</v>
      </c>
      <c r="B81" s="11" t="s">
        <v>5</v>
      </c>
      <c r="C81" s="11" t="s">
        <v>178</v>
      </c>
      <c r="D81" s="20">
        <v>38111</v>
      </c>
      <c r="E81" s="12">
        <v>12.92</v>
      </c>
      <c r="F81" s="10">
        <v>10</v>
      </c>
      <c r="G81" s="1">
        <v>77075</v>
      </c>
      <c r="H81" s="27">
        <f t="shared" si="4"/>
        <v>1.7693985307621671</v>
      </c>
      <c r="I81" s="10">
        <v>2</v>
      </c>
      <c r="J81" s="41">
        <f t="shared" si="5"/>
        <v>6.2306014692378326</v>
      </c>
      <c r="K81" s="41">
        <v>6</v>
      </c>
      <c r="L81" s="41">
        <v>0.2</v>
      </c>
      <c r="M81" s="54">
        <v>5</v>
      </c>
      <c r="N81" s="17" t="s">
        <v>41</v>
      </c>
      <c r="O81" s="47">
        <v>0.34375</v>
      </c>
      <c r="P81" s="47">
        <v>0.63541666666666663</v>
      </c>
    </row>
    <row r="82" spans="1:16" s="8" customFormat="1" ht="14.45" customHeight="1" x14ac:dyDescent="0.2">
      <c r="A82" s="11" t="s">
        <v>179</v>
      </c>
      <c r="B82" s="11" t="s">
        <v>217</v>
      </c>
      <c r="C82" s="11" t="s">
        <v>180</v>
      </c>
      <c r="D82" s="20">
        <v>38109</v>
      </c>
      <c r="E82" s="9">
        <v>9.86</v>
      </c>
      <c r="F82" s="10">
        <v>9.86</v>
      </c>
      <c r="G82" s="1">
        <v>0</v>
      </c>
      <c r="H82" s="27">
        <f t="shared" si="4"/>
        <v>0</v>
      </c>
      <c r="I82" s="10">
        <v>3</v>
      </c>
      <c r="J82" s="41">
        <f t="shared" si="5"/>
        <v>6.8599999999999994</v>
      </c>
      <c r="K82" s="41">
        <v>6</v>
      </c>
      <c r="L82" s="41">
        <v>0.9</v>
      </c>
      <c r="M82" s="54">
        <v>6</v>
      </c>
      <c r="N82" s="17" t="s">
        <v>28</v>
      </c>
      <c r="O82" s="48"/>
      <c r="P82" s="48"/>
    </row>
    <row r="83" spans="1:16" s="8" customFormat="1" ht="12.75" x14ac:dyDescent="0.2">
      <c r="A83" s="11" t="s">
        <v>181</v>
      </c>
      <c r="B83" s="11" t="s">
        <v>5</v>
      </c>
      <c r="C83" s="11" t="s">
        <v>182</v>
      </c>
      <c r="D83" s="20">
        <v>38109</v>
      </c>
      <c r="E83" s="9">
        <v>14</v>
      </c>
      <c r="F83" s="10">
        <v>11</v>
      </c>
      <c r="G83" s="1">
        <v>64201</v>
      </c>
      <c r="H83" s="27">
        <f t="shared" si="4"/>
        <v>1.473852157943067</v>
      </c>
      <c r="I83" s="10">
        <v>3</v>
      </c>
      <c r="J83" s="41">
        <f t="shared" si="5"/>
        <v>6.5261478420569325</v>
      </c>
      <c r="K83" s="41">
        <v>6</v>
      </c>
      <c r="L83" s="41">
        <v>0.5</v>
      </c>
      <c r="M83" s="54">
        <v>3</v>
      </c>
      <c r="N83" s="17" t="s">
        <v>28</v>
      </c>
      <c r="O83" s="47">
        <v>0.30208333333333331</v>
      </c>
      <c r="P83" s="47">
        <v>0.63541666666666663</v>
      </c>
    </row>
    <row r="84" spans="1:16" s="8" customFormat="1" ht="12.75" x14ac:dyDescent="0.2">
      <c r="A84" s="11" t="s">
        <v>183</v>
      </c>
      <c r="B84" s="11" t="s">
        <v>5</v>
      </c>
      <c r="C84" s="20" t="s">
        <v>184</v>
      </c>
      <c r="D84" s="20">
        <v>38125</v>
      </c>
      <c r="E84" s="12">
        <v>18</v>
      </c>
      <c r="F84" s="10">
        <v>15</v>
      </c>
      <c r="G84" s="1">
        <v>108000</v>
      </c>
      <c r="H84" s="27">
        <f t="shared" si="4"/>
        <v>2.4793388429752068</v>
      </c>
      <c r="I84" s="10">
        <v>2</v>
      </c>
      <c r="J84" s="41">
        <f t="shared" si="5"/>
        <v>10.520661157024794</v>
      </c>
      <c r="K84" s="41">
        <v>10</v>
      </c>
      <c r="L84" s="41">
        <v>0.5</v>
      </c>
      <c r="M84" s="54">
        <v>1</v>
      </c>
      <c r="N84" s="17" t="s">
        <v>41</v>
      </c>
      <c r="O84" s="47">
        <v>0.38541666666666669</v>
      </c>
      <c r="P84" s="47">
        <v>0.67708333333333337</v>
      </c>
    </row>
    <row r="85" spans="1:16" s="8" customFormat="1" ht="12.75" x14ac:dyDescent="0.2">
      <c r="A85" s="11" t="s">
        <v>185</v>
      </c>
      <c r="B85" s="11" t="s">
        <v>5</v>
      </c>
      <c r="C85" s="20" t="s">
        <v>186</v>
      </c>
      <c r="D85" s="20">
        <v>38125</v>
      </c>
      <c r="E85" s="12">
        <v>63</v>
      </c>
      <c r="F85" s="10">
        <v>55</v>
      </c>
      <c r="G85" s="1">
        <v>326926</v>
      </c>
      <c r="H85" s="27">
        <f t="shared" si="4"/>
        <v>7.5051882460973367</v>
      </c>
      <c r="I85" s="10">
        <v>5</v>
      </c>
      <c r="J85" s="41">
        <f t="shared" si="5"/>
        <v>42.494811753902667</v>
      </c>
      <c r="K85" s="41">
        <v>42</v>
      </c>
      <c r="L85" s="41">
        <v>0.5</v>
      </c>
      <c r="M85" s="54">
        <v>1</v>
      </c>
      <c r="N85" s="17" t="s">
        <v>41</v>
      </c>
      <c r="O85" s="47">
        <v>0.30208333333333331</v>
      </c>
      <c r="P85" s="47">
        <v>0.59375</v>
      </c>
    </row>
    <row r="86" spans="1:16" s="8" customFormat="1" x14ac:dyDescent="0.25">
      <c r="A86" s="60" t="s">
        <v>229</v>
      </c>
      <c r="B86" s="22" t="s">
        <v>5</v>
      </c>
      <c r="C86" s="22" t="s">
        <v>187</v>
      </c>
      <c r="D86" s="22">
        <v>38122</v>
      </c>
      <c r="E86" s="58">
        <v>18.3</v>
      </c>
      <c r="F86" s="59">
        <v>18.3</v>
      </c>
      <c r="G86" s="59">
        <v>201382</v>
      </c>
      <c r="H86" s="28">
        <f t="shared" si="4"/>
        <v>4.623094582185491</v>
      </c>
      <c r="I86" s="32">
        <v>2</v>
      </c>
      <c r="J86" s="39">
        <f t="shared" si="5"/>
        <v>11.67690541781451</v>
      </c>
      <c r="K86" s="39">
        <v>11</v>
      </c>
      <c r="L86" s="39">
        <v>0.7</v>
      </c>
      <c r="M86" s="53">
        <v>10</v>
      </c>
      <c r="N86" s="17" t="s">
        <v>27</v>
      </c>
      <c r="O86" s="50">
        <v>0.34375</v>
      </c>
      <c r="P86" s="50">
        <v>0.63541666666666663</v>
      </c>
    </row>
    <row r="87" spans="1:16" s="8" customFormat="1" ht="12.75" x14ac:dyDescent="0.2">
      <c r="A87" s="11" t="s">
        <v>188</v>
      </c>
      <c r="B87" s="11" t="s">
        <v>5</v>
      </c>
      <c r="C87" s="11" t="s">
        <v>189</v>
      </c>
      <c r="D87" s="20">
        <v>38127</v>
      </c>
      <c r="E87" s="9">
        <v>24.95</v>
      </c>
      <c r="F87" s="10">
        <v>20.95</v>
      </c>
      <c r="G87" s="3">
        <v>256285</v>
      </c>
      <c r="H87" s="27">
        <f t="shared" si="4"/>
        <v>5.8834940312213035</v>
      </c>
      <c r="I87" s="30">
        <v>3</v>
      </c>
      <c r="J87" s="40">
        <f t="shared" si="5"/>
        <v>12.066505968778696</v>
      </c>
      <c r="K87" s="40">
        <v>12</v>
      </c>
      <c r="L87" s="40">
        <v>0.1</v>
      </c>
      <c r="M87" s="52">
        <v>9</v>
      </c>
      <c r="N87" s="17" t="s">
        <v>27</v>
      </c>
      <c r="O87" s="47">
        <v>0.30208333333333331</v>
      </c>
      <c r="P87" s="47">
        <v>0.63541666666666663</v>
      </c>
    </row>
    <row r="88" spans="1:16" s="8" customFormat="1" ht="12.75" x14ac:dyDescent="0.2">
      <c r="A88" s="20" t="s">
        <v>15</v>
      </c>
      <c r="B88" s="23" t="s">
        <v>217</v>
      </c>
      <c r="C88" s="20" t="s">
        <v>16</v>
      </c>
      <c r="D88" s="11">
        <v>38108</v>
      </c>
      <c r="E88" s="9">
        <v>6.67</v>
      </c>
      <c r="F88" s="10">
        <v>6.67</v>
      </c>
      <c r="G88" s="3">
        <v>0</v>
      </c>
      <c r="H88" s="27">
        <v>0</v>
      </c>
      <c r="I88" s="30">
        <v>0</v>
      </c>
      <c r="J88" s="40">
        <f t="shared" si="5"/>
        <v>6.67</v>
      </c>
      <c r="K88" s="40">
        <v>6</v>
      </c>
      <c r="L88" s="40">
        <v>0.7</v>
      </c>
      <c r="M88" s="52">
        <v>10</v>
      </c>
      <c r="N88" s="17" t="s">
        <v>31</v>
      </c>
      <c r="O88" s="48"/>
      <c r="P88" s="48"/>
    </row>
    <row r="89" spans="1:16" s="8" customFormat="1" ht="12.75" x14ac:dyDescent="0.2">
      <c r="A89" s="20" t="s">
        <v>23</v>
      </c>
      <c r="B89" s="23" t="s">
        <v>217</v>
      </c>
      <c r="C89" s="20" t="s">
        <v>24</v>
      </c>
      <c r="D89" s="11">
        <v>38106</v>
      </c>
      <c r="E89" s="9">
        <v>6.38</v>
      </c>
      <c r="F89" s="10">
        <v>6.38</v>
      </c>
      <c r="G89" s="3">
        <v>0</v>
      </c>
      <c r="H89" s="27">
        <v>0</v>
      </c>
      <c r="I89" s="30">
        <v>0</v>
      </c>
      <c r="J89" s="40">
        <f t="shared" si="5"/>
        <v>6.38</v>
      </c>
      <c r="K89" s="40">
        <v>6</v>
      </c>
      <c r="L89" s="40">
        <v>0.4</v>
      </c>
      <c r="M89" s="52">
        <v>6</v>
      </c>
      <c r="N89" s="17" t="s">
        <v>28</v>
      </c>
      <c r="O89" s="48"/>
      <c r="P89" s="48"/>
    </row>
    <row r="90" spans="1:16" s="8" customFormat="1" ht="12.75" x14ac:dyDescent="0.2">
      <c r="A90" s="20" t="s">
        <v>21</v>
      </c>
      <c r="B90" s="23" t="s">
        <v>217</v>
      </c>
      <c r="C90" s="20" t="s">
        <v>22</v>
      </c>
      <c r="D90" s="11">
        <v>38109</v>
      </c>
      <c r="E90" s="9">
        <v>18.18</v>
      </c>
      <c r="F90" s="10">
        <v>18.18</v>
      </c>
      <c r="G90" s="3">
        <v>0</v>
      </c>
      <c r="H90" s="27">
        <v>0</v>
      </c>
      <c r="I90" s="30">
        <v>0</v>
      </c>
      <c r="J90" s="40">
        <f t="shared" si="5"/>
        <v>18.18</v>
      </c>
      <c r="K90" s="40">
        <v>18</v>
      </c>
      <c r="L90" s="40">
        <v>0.2</v>
      </c>
      <c r="M90" s="52">
        <v>3</v>
      </c>
      <c r="N90" s="17" t="s">
        <v>28</v>
      </c>
      <c r="O90" s="48"/>
      <c r="P90" s="48"/>
    </row>
    <row r="91" spans="1:16" s="8" customFormat="1" ht="12.75" x14ac:dyDescent="0.2">
      <c r="A91" s="20" t="s">
        <v>17</v>
      </c>
      <c r="B91" s="23" t="s">
        <v>217</v>
      </c>
      <c r="C91" s="20" t="s">
        <v>18</v>
      </c>
      <c r="D91" s="11">
        <v>38128</v>
      </c>
      <c r="E91" s="9">
        <v>11.75</v>
      </c>
      <c r="F91" s="10">
        <v>11.75</v>
      </c>
      <c r="G91" s="3">
        <v>0</v>
      </c>
      <c r="H91" s="27">
        <v>0</v>
      </c>
      <c r="I91" s="30">
        <v>0</v>
      </c>
      <c r="J91" s="40">
        <f t="shared" si="5"/>
        <v>11.75</v>
      </c>
      <c r="K91" s="40">
        <v>11</v>
      </c>
      <c r="L91" s="40">
        <v>0.8</v>
      </c>
      <c r="M91" s="52">
        <v>8</v>
      </c>
      <c r="N91" s="17" t="s">
        <v>27</v>
      </c>
      <c r="O91" s="48"/>
      <c r="P91" s="48"/>
    </row>
    <row r="92" spans="1:16" s="8" customFormat="1" ht="12.75" x14ac:dyDescent="0.2">
      <c r="A92" s="20" t="s">
        <v>19</v>
      </c>
      <c r="B92" s="23" t="s">
        <v>217</v>
      </c>
      <c r="C92" s="20" t="s">
        <v>20</v>
      </c>
      <c r="D92" s="11">
        <v>38115</v>
      </c>
      <c r="E92" s="9">
        <v>24.36</v>
      </c>
      <c r="F92" s="10">
        <v>24.36</v>
      </c>
      <c r="G92" s="3">
        <v>0</v>
      </c>
      <c r="H92" s="27">
        <v>0</v>
      </c>
      <c r="I92" s="30">
        <v>0</v>
      </c>
      <c r="J92" s="40">
        <f t="shared" si="5"/>
        <v>24.36</v>
      </c>
      <c r="K92" s="40">
        <v>24</v>
      </c>
      <c r="L92" s="40">
        <v>0.4</v>
      </c>
      <c r="M92" s="52">
        <v>1</v>
      </c>
      <c r="N92" s="17" t="s">
        <v>41</v>
      </c>
      <c r="O92" s="48"/>
      <c r="P92" s="48"/>
    </row>
    <row r="93" spans="1:16" s="8" customFormat="1" ht="12.75" x14ac:dyDescent="0.2">
      <c r="A93" s="20" t="s">
        <v>25</v>
      </c>
      <c r="B93" s="23" t="s">
        <v>217</v>
      </c>
      <c r="C93" s="20" t="s">
        <v>26</v>
      </c>
      <c r="D93" s="11">
        <v>38128</v>
      </c>
      <c r="E93" s="9">
        <v>14.56</v>
      </c>
      <c r="F93" s="10">
        <v>14.56</v>
      </c>
      <c r="G93" s="3">
        <v>0</v>
      </c>
      <c r="H93" s="27">
        <v>0</v>
      </c>
      <c r="I93" s="30">
        <v>0</v>
      </c>
      <c r="J93" s="40">
        <f t="shared" si="5"/>
        <v>14.56</v>
      </c>
      <c r="K93" s="40">
        <v>14</v>
      </c>
      <c r="L93" s="40">
        <v>0.6</v>
      </c>
      <c r="M93" s="52">
        <v>8</v>
      </c>
      <c r="N93" s="17" t="s">
        <v>27</v>
      </c>
      <c r="O93" s="48"/>
      <c r="P93" s="48"/>
    </row>
    <row r="94" spans="1:16" s="8" customFormat="1" ht="12.75" x14ac:dyDescent="0.2">
      <c r="A94" s="11" t="s">
        <v>190</v>
      </c>
      <c r="B94" s="11" t="s">
        <v>217</v>
      </c>
      <c r="C94" s="20" t="s">
        <v>191</v>
      </c>
      <c r="D94" s="20">
        <v>38126</v>
      </c>
      <c r="E94" s="9">
        <v>12</v>
      </c>
      <c r="F94" s="10">
        <v>12</v>
      </c>
      <c r="G94" s="1">
        <v>0</v>
      </c>
      <c r="H94" s="27">
        <f t="shared" ref="H94:H106" si="6">G94/43560</f>
        <v>0</v>
      </c>
      <c r="I94" s="30">
        <v>1</v>
      </c>
      <c r="J94" s="40">
        <f t="shared" si="5"/>
        <v>11</v>
      </c>
      <c r="K94" s="40">
        <v>11</v>
      </c>
      <c r="L94" s="40"/>
      <c r="M94" s="52">
        <v>6</v>
      </c>
      <c r="N94" s="17" t="s">
        <v>27</v>
      </c>
      <c r="O94" s="48"/>
      <c r="P94" s="48"/>
    </row>
    <row r="95" spans="1:16" s="8" customFormat="1" ht="12.75" x14ac:dyDescent="0.2">
      <c r="A95" s="11" t="s">
        <v>192</v>
      </c>
      <c r="B95" s="11" t="s">
        <v>5</v>
      </c>
      <c r="C95" s="11" t="s">
        <v>193</v>
      </c>
      <c r="D95" s="20">
        <v>38109</v>
      </c>
      <c r="E95" s="9">
        <v>15.85</v>
      </c>
      <c r="F95" s="10">
        <v>15.85</v>
      </c>
      <c r="G95" s="1">
        <v>90356</v>
      </c>
      <c r="H95" s="27">
        <f t="shared" si="6"/>
        <v>2.0742883379247017</v>
      </c>
      <c r="I95" s="10">
        <v>3</v>
      </c>
      <c r="J95" s="41">
        <f t="shared" si="5"/>
        <v>10.775711662075299</v>
      </c>
      <c r="K95" s="41">
        <v>10</v>
      </c>
      <c r="L95" s="41">
        <v>0.8</v>
      </c>
      <c r="M95" s="54">
        <v>3</v>
      </c>
      <c r="N95" s="17" t="s">
        <v>28</v>
      </c>
      <c r="O95" s="47">
        <v>0.34375</v>
      </c>
      <c r="P95" s="47">
        <v>0.63541666666666663</v>
      </c>
    </row>
    <row r="96" spans="1:16" s="8" customFormat="1" ht="12.75" x14ac:dyDescent="0.2">
      <c r="A96" s="11" t="s">
        <v>194</v>
      </c>
      <c r="B96" s="11" t="s">
        <v>5</v>
      </c>
      <c r="C96" s="11" t="s">
        <v>195</v>
      </c>
      <c r="D96" s="20">
        <v>38127</v>
      </c>
      <c r="E96" s="9">
        <v>8</v>
      </c>
      <c r="F96" s="10">
        <v>8</v>
      </c>
      <c r="G96" s="1">
        <v>49474</v>
      </c>
      <c r="H96" s="27">
        <f t="shared" si="6"/>
        <v>1.1357667584940312</v>
      </c>
      <c r="I96" s="30">
        <v>0.5</v>
      </c>
      <c r="J96" s="40">
        <f t="shared" si="5"/>
        <v>6.3642332415059686</v>
      </c>
      <c r="K96" s="40">
        <v>6</v>
      </c>
      <c r="L96" s="40">
        <v>0.4</v>
      </c>
      <c r="M96" s="52">
        <v>9</v>
      </c>
      <c r="N96" s="17" t="s">
        <v>27</v>
      </c>
      <c r="O96" s="47">
        <v>0.34375</v>
      </c>
      <c r="P96" s="47">
        <v>0.63541666666666663</v>
      </c>
    </row>
    <row r="97" spans="1:16" s="8" customFormat="1" ht="12.75" x14ac:dyDescent="0.2">
      <c r="A97" s="11" t="s">
        <v>196</v>
      </c>
      <c r="B97" s="11" t="s">
        <v>5</v>
      </c>
      <c r="C97" s="11" t="s">
        <v>197</v>
      </c>
      <c r="D97" s="20">
        <v>38109</v>
      </c>
      <c r="E97" s="9">
        <v>20.65</v>
      </c>
      <c r="F97" s="10">
        <v>19</v>
      </c>
      <c r="G97" s="1">
        <v>181342</v>
      </c>
      <c r="H97" s="27">
        <f t="shared" si="6"/>
        <v>4.1630394857667588</v>
      </c>
      <c r="I97" s="10">
        <v>3</v>
      </c>
      <c r="J97" s="41">
        <f t="shared" si="5"/>
        <v>11.83696051423324</v>
      </c>
      <c r="K97" s="41">
        <v>11</v>
      </c>
      <c r="L97" s="41">
        <v>0.8</v>
      </c>
      <c r="M97" s="54">
        <v>3</v>
      </c>
      <c r="N97" s="17" t="s">
        <v>28</v>
      </c>
      <c r="O97" s="47">
        <v>0.30208333333333331</v>
      </c>
      <c r="P97" s="47">
        <v>0.63541666666666663</v>
      </c>
    </row>
    <row r="98" spans="1:16" s="8" customFormat="1" ht="12.75" x14ac:dyDescent="0.2">
      <c r="A98" s="11" t="s">
        <v>198</v>
      </c>
      <c r="B98" s="11" t="s">
        <v>5</v>
      </c>
      <c r="C98" s="20" t="s">
        <v>199</v>
      </c>
      <c r="D98" s="20">
        <v>38117</v>
      </c>
      <c r="E98" s="12">
        <v>20.239999999999998</v>
      </c>
      <c r="F98" s="13">
        <v>20.239999999999998</v>
      </c>
      <c r="G98" s="1">
        <v>247624</v>
      </c>
      <c r="H98" s="27">
        <f t="shared" si="6"/>
        <v>5.6846648301193756</v>
      </c>
      <c r="I98" s="13">
        <v>3</v>
      </c>
      <c r="J98" s="42">
        <f t="shared" ref="J98:J106" si="7">F98-H98-I98</f>
        <v>11.555335169880623</v>
      </c>
      <c r="K98" s="42">
        <v>11</v>
      </c>
      <c r="L98" s="42">
        <v>0.6</v>
      </c>
      <c r="M98" s="55">
        <v>7</v>
      </c>
      <c r="N98" s="18" t="s">
        <v>31</v>
      </c>
      <c r="O98" s="47">
        <v>0.30208333333333331</v>
      </c>
      <c r="P98" s="47">
        <v>0.59375</v>
      </c>
    </row>
    <row r="99" spans="1:16" s="8" customFormat="1" ht="12.75" x14ac:dyDescent="0.2">
      <c r="A99" s="11" t="s">
        <v>200</v>
      </c>
      <c r="B99" s="11" t="s">
        <v>5</v>
      </c>
      <c r="C99" s="11" t="s">
        <v>201</v>
      </c>
      <c r="D99" s="20">
        <v>38116</v>
      </c>
      <c r="E99" s="9">
        <v>10.38</v>
      </c>
      <c r="F99" s="10">
        <v>9</v>
      </c>
      <c r="G99" s="1">
        <v>49885</v>
      </c>
      <c r="H99" s="27">
        <f t="shared" si="6"/>
        <v>1.1452020202020201</v>
      </c>
      <c r="I99" s="10">
        <v>2</v>
      </c>
      <c r="J99" s="41">
        <f t="shared" si="7"/>
        <v>5.8547979797979801</v>
      </c>
      <c r="K99" s="41">
        <v>5</v>
      </c>
      <c r="L99" s="41">
        <v>0.9</v>
      </c>
      <c r="M99" s="54">
        <v>4</v>
      </c>
      <c r="N99" s="17" t="s">
        <v>28</v>
      </c>
      <c r="O99" s="47">
        <v>0.38541666666666669</v>
      </c>
      <c r="P99" s="47">
        <v>0.67708333333333337</v>
      </c>
    </row>
    <row r="100" spans="1:16" s="8" customFormat="1" ht="12.75" x14ac:dyDescent="0.2">
      <c r="A100" s="11" t="s">
        <v>202</v>
      </c>
      <c r="B100" s="11" t="s">
        <v>5</v>
      </c>
      <c r="C100" s="11" t="s">
        <v>203</v>
      </c>
      <c r="D100" s="20">
        <v>38116</v>
      </c>
      <c r="E100" s="9">
        <v>38.28</v>
      </c>
      <c r="F100" s="10">
        <v>38.28</v>
      </c>
      <c r="G100" s="1">
        <v>238776</v>
      </c>
      <c r="H100" s="27">
        <f t="shared" si="6"/>
        <v>5.4815426997245176</v>
      </c>
      <c r="I100" s="10">
        <v>3</v>
      </c>
      <c r="J100" s="41">
        <f t="shared" si="7"/>
        <v>29.798457300275487</v>
      </c>
      <c r="K100" s="41">
        <v>29</v>
      </c>
      <c r="L100" s="41">
        <v>0.8</v>
      </c>
      <c r="M100" s="54">
        <v>4</v>
      </c>
      <c r="N100" s="17" t="s">
        <v>28</v>
      </c>
      <c r="O100" s="47">
        <v>0.30208333333333331</v>
      </c>
      <c r="P100" s="47">
        <v>0.59375</v>
      </c>
    </row>
    <row r="101" spans="1:16" s="8" customFormat="1" ht="12.75" x14ac:dyDescent="0.2">
      <c r="A101" s="11" t="s">
        <v>204</v>
      </c>
      <c r="B101" s="11" t="s">
        <v>217</v>
      </c>
      <c r="C101" s="11" t="s">
        <v>205</v>
      </c>
      <c r="D101" s="20">
        <v>38109</v>
      </c>
      <c r="E101" s="9">
        <v>14.77</v>
      </c>
      <c r="F101" s="10">
        <v>7</v>
      </c>
      <c r="G101" s="1">
        <v>0</v>
      </c>
      <c r="H101" s="27">
        <f t="shared" si="6"/>
        <v>0</v>
      </c>
      <c r="I101" s="30">
        <v>0</v>
      </c>
      <c r="J101" s="40">
        <f t="shared" si="7"/>
        <v>7</v>
      </c>
      <c r="K101" s="40">
        <v>7</v>
      </c>
      <c r="L101" s="40"/>
      <c r="M101" s="52">
        <v>3</v>
      </c>
      <c r="N101" s="17" t="s">
        <v>28</v>
      </c>
      <c r="O101" s="48"/>
      <c r="P101" s="48"/>
    </row>
    <row r="102" spans="1:16" s="8" customFormat="1" ht="12.75" x14ac:dyDescent="0.2">
      <c r="A102" s="11" t="s">
        <v>12</v>
      </c>
      <c r="B102" s="11" t="s">
        <v>5</v>
      </c>
      <c r="C102" s="20" t="s">
        <v>13</v>
      </c>
      <c r="D102" s="20">
        <v>38127</v>
      </c>
      <c r="E102" s="9">
        <v>12.43</v>
      </c>
      <c r="F102" s="17">
        <v>12.43</v>
      </c>
      <c r="G102" s="1">
        <v>63979</v>
      </c>
      <c r="H102" s="27">
        <f t="shared" si="6"/>
        <v>1.4687557392102846</v>
      </c>
      <c r="I102" s="10">
        <v>0.5</v>
      </c>
      <c r="J102" s="41">
        <f t="shared" si="7"/>
        <v>10.461244260789716</v>
      </c>
      <c r="K102" s="41">
        <v>10</v>
      </c>
      <c r="L102" s="41">
        <v>0.5</v>
      </c>
      <c r="M102" s="54">
        <v>9</v>
      </c>
      <c r="N102" s="17" t="s">
        <v>27</v>
      </c>
      <c r="O102" s="47">
        <v>0.34375</v>
      </c>
      <c r="P102" s="47">
        <v>0.67708333333333337</v>
      </c>
    </row>
    <row r="103" spans="1:16" s="8" customFormat="1" ht="12.75" x14ac:dyDescent="0.2">
      <c r="A103" s="11" t="s">
        <v>206</v>
      </c>
      <c r="B103" s="11" t="s">
        <v>5</v>
      </c>
      <c r="C103" s="11" t="s">
        <v>207</v>
      </c>
      <c r="D103" s="20">
        <v>38117</v>
      </c>
      <c r="E103" s="12">
        <v>11.58</v>
      </c>
      <c r="F103" s="10">
        <v>11.58</v>
      </c>
      <c r="G103" s="1">
        <v>71759</v>
      </c>
      <c r="H103" s="27">
        <f t="shared" si="6"/>
        <v>1.6473599632690541</v>
      </c>
      <c r="I103" s="10">
        <v>2</v>
      </c>
      <c r="J103" s="41">
        <f t="shared" si="7"/>
        <v>7.9326400367309464</v>
      </c>
      <c r="K103" s="41">
        <v>7</v>
      </c>
      <c r="L103" s="41">
        <v>0.9</v>
      </c>
      <c r="M103" s="54">
        <v>5</v>
      </c>
      <c r="N103" s="17" t="s">
        <v>41</v>
      </c>
      <c r="O103" s="47">
        <v>0.34375</v>
      </c>
      <c r="P103" s="47">
        <v>0.63541666666666663</v>
      </c>
    </row>
    <row r="104" spans="1:16" s="8" customFormat="1" ht="12.75" x14ac:dyDescent="0.2">
      <c r="A104" s="11" t="s">
        <v>208</v>
      </c>
      <c r="B104" s="11" t="s">
        <v>5</v>
      </c>
      <c r="C104" s="11" t="s">
        <v>209</v>
      </c>
      <c r="D104" s="20">
        <v>38116</v>
      </c>
      <c r="E104" s="12">
        <v>16</v>
      </c>
      <c r="F104" s="10">
        <v>15</v>
      </c>
      <c r="G104" s="1">
        <v>82664</v>
      </c>
      <c r="H104" s="27">
        <f t="shared" si="6"/>
        <v>1.897704315886134</v>
      </c>
      <c r="I104" s="30">
        <v>2</v>
      </c>
      <c r="J104" s="40">
        <f t="shared" si="7"/>
        <v>11.102295684113866</v>
      </c>
      <c r="K104" s="40">
        <v>11</v>
      </c>
      <c r="L104" s="40">
        <v>0.1</v>
      </c>
      <c r="M104" s="52">
        <v>4</v>
      </c>
      <c r="N104" s="17" t="s">
        <v>28</v>
      </c>
      <c r="O104" s="47">
        <v>0.34375</v>
      </c>
      <c r="P104" s="47">
        <v>0.67708333333333337</v>
      </c>
    </row>
    <row r="105" spans="1:16" s="8" customFormat="1" ht="12.75" x14ac:dyDescent="0.2">
      <c r="A105" s="11" t="s">
        <v>210</v>
      </c>
      <c r="B105" s="11" t="s">
        <v>5</v>
      </c>
      <c r="C105" s="11" t="s">
        <v>211</v>
      </c>
      <c r="D105" s="20">
        <v>38118</v>
      </c>
      <c r="E105" s="12">
        <v>17.37</v>
      </c>
      <c r="F105" s="10">
        <v>17.37</v>
      </c>
      <c r="G105" s="1">
        <v>263513</v>
      </c>
      <c r="H105" s="27">
        <f t="shared" si="6"/>
        <v>6.0494260789715337</v>
      </c>
      <c r="I105" s="10">
        <v>3</v>
      </c>
      <c r="J105" s="41">
        <f t="shared" si="7"/>
        <v>8.3205739210284673</v>
      </c>
      <c r="K105" s="41">
        <v>8</v>
      </c>
      <c r="L105" s="41">
        <v>0.3</v>
      </c>
      <c r="M105" s="54">
        <v>2</v>
      </c>
      <c r="N105" s="17" t="s">
        <v>41</v>
      </c>
      <c r="O105" s="47">
        <v>0.30208333333333331</v>
      </c>
      <c r="P105" s="47">
        <v>0.63541666666666663</v>
      </c>
    </row>
    <row r="106" spans="1:16" s="8" customFormat="1" ht="12.75" x14ac:dyDescent="0.2">
      <c r="A106" s="11" t="s">
        <v>212</v>
      </c>
      <c r="B106" s="11" t="s">
        <v>5</v>
      </c>
      <c r="C106" s="20" t="s">
        <v>213</v>
      </c>
      <c r="D106" s="20">
        <v>38053</v>
      </c>
      <c r="E106" s="9">
        <v>15.75</v>
      </c>
      <c r="F106" s="10">
        <v>15.75</v>
      </c>
      <c r="G106" s="1">
        <v>84850</v>
      </c>
      <c r="H106" s="27">
        <f t="shared" si="6"/>
        <v>1.9478879706152434</v>
      </c>
      <c r="I106" s="30">
        <v>2</v>
      </c>
      <c r="J106" s="40">
        <f t="shared" si="7"/>
        <v>11.802112029384757</v>
      </c>
      <c r="K106" s="40">
        <v>11</v>
      </c>
      <c r="L106" s="40">
        <v>0.8</v>
      </c>
      <c r="M106" s="52">
        <v>8</v>
      </c>
      <c r="N106" s="17" t="s">
        <v>27</v>
      </c>
      <c r="O106" s="47">
        <v>0.30208333333333331</v>
      </c>
      <c r="P106" s="47">
        <v>0.63541666666666663</v>
      </c>
    </row>
    <row r="107" spans="1:16" s="37" customFormat="1" ht="20.100000000000001" customHeight="1" x14ac:dyDescent="0.2">
      <c r="A107" s="34" t="s">
        <v>14</v>
      </c>
      <c r="B107" s="33"/>
      <c r="C107" s="33"/>
      <c r="D107" s="34"/>
      <c r="E107" s="35">
        <f t="shared" ref="E107:J107" si="8">SUM(E2:E106)</f>
        <v>2025.48</v>
      </c>
      <c r="F107" s="35">
        <f t="shared" si="8"/>
        <v>1775.6399999999994</v>
      </c>
      <c r="G107" s="35">
        <f t="shared" si="8"/>
        <v>12755373</v>
      </c>
      <c r="H107" s="35">
        <f t="shared" si="8"/>
        <v>292.82307162534437</v>
      </c>
      <c r="I107" s="35">
        <f t="shared" si="8"/>
        <v>230.06</v>
      </c>
      <c r="J107" s="45">
        <f t="shared" si="8"/>
        <v>1252.7569283746559</v>
      </c>
      <c r="K107" s="45"/>
      <c r="L107" s="45"/>
      <c r="M107" s="57"/>
      <c r="N107" s="36"/>
      <c r="O107" s="35"/>
      <c r="P107" s="35"/>
    </row>
  </sheetData>
  <sheetProtection algorithmName="SHA-512" hashValue="wtsPu7BWMD7MH96nBiUbigFcE8CserMj7bH2P6kXj93v0pgKfVVRGeUMOCV9nwtFFiu+Fw9PkVW6zRDc2NKqPQ==" saltValue="b/j0vHlKAfWhvWfYgmvmmw==" spinCount="100000" sheet="1" objects="1" scenarios="1"/>
  <autoFilter ref="A1:P107" xr:uid="{F529FD0A-9703-4E3C-86BB-27D758566A11}"/>
  <pageMargins left="0.7" right="0.7" top="0.75" bottom="0.75" header="0.3" footer="0.3"/>
  <pageSetup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03CDC-7988-4446-980D-4D7B67748D25}">
  <dimension ref="A1:K47"/>
  <sheetViews>
    <sheetView workbookViewId="0">
      <selection activeCell="G53" sqref="G53"/>
    </sheetView>
  </sheetViews>
  <sheetFormatPr defaultRowHeight="15" x14ac:dyDescent="0.25"/>
  <cols>
    <col min="1" max="1" width="25.7109375" style="62" customWidth="1"/>
    <col min="2" max="2" width="11" style="62" bestFit="1" customWidth="1"/>
    <col min="3" max="3" width="16.28515625" style="62" bestFit="1" customWidth="1"/>
    <col min="4" max="8" width="9.140625" style="62"/>
    <col min="9" max="9" width="15.28515625" style="62" customWidth="1"/>
    <col min="10" max="10" width="21.42578125" style="62" customWidth="1"/>
    <col min="11" max="16384" width="9.140625" style="62"/>
  </cols>
  <sheetData>
    <row r="1" spans="1:11" ht="30" customHeight="1" x14ac:dyDescent="0.25">
      <c r="A1" s="85" t="s">
        <v>246</v>
      </c>
      <c r="B1" s="85"/>
      <c r="C1" s="85"/>
      <c r="D1" s="85"/>
      <c r="E1" s="85"/>
      <c r="F1" s="85"/>
      <c r="G1" s="85"/>
      <c r="H1" s="85"/>
      <c r="I1" s="85"/>
      <c r="J1" s="85"/>
    </row>
    <row r="2" spans="1:11" ht="51.75" x14ac:dyDescent="0.25">
      <c r="A2" s="6" t="s">
        <v>242</v>
      </c>
      <c r="B2" s="6" t="s">
        <v>219</v>
      </c>
      <c r="C2" s="5" t="s">
        <v>0</v>
      </c>
      <c r="D2" s="5" t="s">
        <v>1</v>
      </c>
      <c r="E2" s="38" t="s">
        <v>223</v>
      </c>
      <c r="F2" s="51" t="s">
        <v>224</v>
      </c>
      <c r="G2" s="46" t="s">
        <v>230</v>
      </c>
      <c r="H2" s="46" t="s">
        <v>231</v>
      </c>
      <c r="I2" s="63" t="s">
        <v>232</v>
      </c>
      <c r="J2" s="46" t="s">
        <v>233</v>
      </c>
      <c r="K2" s="76"/>
    </row>
    <row r="3" spans="1:11" x14ac:dyDescent="0.25">
      <c r="A3" s="11" t="s">
        <v>216</v>
      </c>
      <c r="B3" s="11" t="s">
        <v>6</v>
      </c>
      <c r="C3" s="11" t="s">
        <v>36</v>
      </c>
      <c r="D3" s="20">
        <v>38112</v>
      </c>
      <c r="E3" s="40">
        <v>10.370982552800733</v>
      </c>
      <c r="F3" s="52">
        <v>9</v>
      </c>
      <c r="G3" s="48"/>
      <c r="H3" s="48"/>
      <c r="I3" s="64"/>
      <c r="J3" s="68">
        <f>(E3*I3)</f>
        <v>0</v>
      </c>
      <c r="K3" s="77"/>
    </row>
    <row r="4" spans="1:11" x14ac:dyDescent="0.25">
      <c r="A4" s="11" t="s">
        <v>68</v>
      </c>
      <c r="B4" s="11" t="s">
        <v>5</v>
      </c>
      <c r="C4" s="11" t="s">
        <v>69</v>
      </c>
      <c r="D4" s="20">
        <v>38127</v>
      </c>
      <c r="E4" s="40">
        <v>13.548181818181817</v>
      </c>
      <c r="F4" s="52">
        <v>9</v>
      </c>
      <c r="G4" s="50">
        <v>0.34375</v>
      </c>
      <c r="H4" s="50">
        <v>0.63541666666666663</v>
      </c>
      <c r="I4" s="64"/>
      <c r="J4" s="68">
        <f t="shared" ref="J4:J12" si="0">(E4*I4)</f>
        <v>0</v>
      </c>
      <c r="K4" s="77"/>
    </row>
    <row r="5" spans="1:11" x14ac:dyDescent="0.25">
      <c r="A5" s="11" t="s">
        <v>8</v>
      </c>
      <c r="B5" s="11" t="s">
        <v>5</v>
      </c>
      <c r="C5" s="21" t="s">
        <v>9</v>
      </c>
      <c r="D5" s="20">
        <v>38127</v>
      </c>
      <c r="E5" s="41">
        <v>7.457516069788797</v>
      </c>
      <c r="F5" s="54">
        <v>9</v>
      </c>
      <c r="G5" s="47">
        <v>0.34375</v>
      </c>
      <c r="H5" s="47">
        <v>0.67708333333333337</v>
      </c>
      <c r="I5" s="64"/>
      <c r="J5" s="68">
        <f t="shared" si="0"/>
        <v>0</v>
      </c>
      <c r="K5" s="77"/>
    </row>
    <row r="6" spans="1:11" x14ac:dyDescent="0.25">
      <c r="A6" s="11" t="s">
        <v>91</v>
      </c>
      <c r="B6" s="11" t="s">
        <v>5</v>
      </c>
      <c r="C6" s="11" t="s">
        <v>92</v>
      </c>
      <c r="D6" s="20">
        <v>38127</v>
      </c>
      <c r="E6" s="40">
        <v>7.8992102846648304</v>
      </c>
      <c r="F6" s="52">
        <v>9</v>
      </c>
      <c r="G6" s="47">
        <v>0.34375</v>
      </c>
      <c r="H6" s="47">
        <v>0.67708333333333337</v>
      </c>
      <c r="I6" s="64"/>
      <c r="J6" s="68">
        <f t="shared" si="0"/>
        <v>0</v>
      </c>
      <c r="K6" s="77"/>
    </row>
    <row r="7" spans="1:11" x14ac:dyDescent="0.25">
      <c r="A7" s="11" t="s">
        <v>126</v>
      </c>
      <c r="B7" s="11" t="s">
        <v>5</v>
      </c>
      <c r="C7" s="20" t="s">
        <v>127</v>
      </c>
      <c r="D7" s="20">
        <v>38118</v>
      </c>
      <c r="E7" s="41">
        <v>11.254637281910009</v>
      </c>
      <c r="F7" s="54">
        <v>9</v>
      </c>
      <c r="G7" s="47">
        <v>0.34375</v>
      </c>
      <c r="H7" s="47">
        <v>0.63541666666666663</v>
      </c>
      <c r="I7" s="64"/>
      <c r="J7" s="68">
        <f t="shared" si="0"/>
        <v>0</v>
      </c>
      <c r="K7" s="77"/>
    </row>
    <row r="8" spans="1:11" x14ac:dyDescent="0.25">
      <c r="A8" s="11" t="s">
        <v>159</v>
      </c>
      <c r="B8" s="11" t="s">
        <v>5</v>
      </c>
      <c r="C8" s="11" t="s">
        <v>160</v>
      </c>
      <c r="D8" s="20">
        <v>38128</v>
      </c>
      <c r="E8" s="40">
        <v>17.870312213039487</v>
      </c>
      <c r="F8" s="52">
        <v>9</v>
      </c>
      <c r="G8" s="47">
        <v>0.34375</v>
      </c>
      <c r="H8" s="47">
        <v>0.63541666666666663</v>
      </c>
      <c r="I8" s="64"/>
      <c r="J8" s="68">
        <f t="shared" si="0"/>
        <v>0</v>
      </c>
      <c r="K8" s="77"/>
    </row>
    <row r="9" spans="1:11" x14ac:dyDescent="0.25">
      <c r="A9" s="11" t="s">
        <v>10</v>
      </c>
      <c r="B9" s="11" t="s">
        <v>7</v>
      </c>
      <c r="C9" s="21" t="s">
        <v>11</v>
      </c>
      <c r="D9" s="20">
        <v>38108</v>
      </c>
      <c r="E9" s="42">
        <v>8.7483471074380166</v>
      </c>
      <c r="F9" s="55">
        <v>9</v>
      </c>
      <c r="G9" s="48"/>
      <c r="H9" s="48"/>
      <c r="I9" s="64"/>
      <c r="J9" s="68">
        <f t="shared" si="0"/>
        <v>0</v>
      </c>
      <c r="K9" s="77"/>
    </row>
    <row r="10" spans="1:11" x14ac:dyDescent="0.25">
      <c r="A10" s="11" t="s">
        <v>188</v>
      </c>
      <c r="B10" s="11" t="s">
        <v>5</v>
      </c>
      <c r="C10" s="11" t="s">
        <v>189</v>
      </c>
      <c r="D10" s="20">
        <v>38127</v>
      </c>
      <c r="E10" s="40">
        <v>12.066505968778696</v>
      </c>
      <c r="F10" s="52">
        <v>9</v>
      </c>
      <c r="G10" s="47">
        <v>0.30208333333333331</v>
      </c>
      <c r="H10" s="47">
        <v>0.63541666666666663</v>
      </c>
      <c r="I10" s="64"/>
      <c r="J10" s="68">
        <f t="shared" si="0"/>
        <v>0</v>
      </c>
      <c r="K10" s="77"/>
    </row>
    <row r="11" spans="1:11" x14ac:dyDescent="0.25">
      <c r="A11" s="11" t="s">
        <v>194</v>
      </c>
      <c r="B11" s="11" t="s">
        <v>5</v>
      </c>
      <c r="C11" s="11" t="s">
        <v>195</v>
      </c>
      <c r="D11" s="20">
        <v>38127</v>
      </c>
      <c r="E11" s="40">
        <v>6.3642332415059686</v>
      </c>
      <c r="F11" s="52">
        <v>9</v>
      </c>
      <c r="G11" s="47">
        <v>0.34375</v>
      </c>
      <c r="H11" s="47">
        <v>0.63541666666666663</v>
      </c>
      <c r="I11" s="64"/>
      <c r="J11" s="68">
        <f t="shared" si="0"/>
        <v>0</v>
      </c>
      <c r="K11" s="77"/>
    </row>
    <row r="12" spans="1:11" x14ac:dyDescent="0.25">
      <c r="A12" s="11" t="s">
        <v>12</v>
      </c>
      <c r="B12" s="11" t="s">
        <v>5</v>
      </c>
      <c r="C12" s="20" t="s">
        <v>13</v>
      </c>
      <c r="D12" s="20">
        <v>38127</v>
      </c>
      <c r="E12" s="41">
        <v>10.461244260789716</v>
      </c>
      <c r="F12" s="54">
        <v>9</v>
      </c>
      <c r="G12" s="47">
        <v>0.34375</v>
      </c>
      <c r="H12" s="47">
        <v>0.67708333333333337</v>
      </c>
      <c r="I12" s="64"/>
      <c r="J12" s="68">
        <f t="shared" si="0"/>
        <v>0</v>
      </c>
      <c r="K12" s="77"/>
    </row>
    <row r="13" spans="1:11" x14ac:dyDescent="0.25">
      <c r="A13" s="66" t="s">
        <v>245</v>
      </c>
      <c r="B13" s="80"/>
      <c r="C13" s="80"/>
      <c r="D13" s="80"/>
      <c r="E13" s="67">
        <f>SUM(E3:E12)</f>
        <v>106.04117079889808</v>
      </c>
      <c r="F13" s="80"/>
      <c r="G13" s="80"/>
      <c r="H13" s="80"/>
      <c r="I13" s="79"/>
      <c r="J13" s="69">
        <f>SUM(J3:J12)</f>
        <v>0</v>
      </c>
    </row>
    <row r="14" spans="1:11" x14ac:dyDescent="0.25">
      <c r="E14" s="70"/>
    </row>
    <row r="15" spans="1:11" x14ac:dyDescent="0.25">
      <c r="E15" s="70"/>
    </row>
    <row r="17" spans="1:10" x14ac:dyDescent="0.25">
      <c r="A17" s="91" t="s">
        <v>247</v>
      </c>
    </row>
    <row r="19" spans="1:10" ht="51.75" x14ac:dyDescent="0.25">
      <c r="A19" s="6" t="s">
        <v>242</v>
      </c>
      <c r="B19" s="6" t="s">
        <v>219</v>
      </c>
      <c r="C19" s="5" t="s">
        <v>0</v>
      </c>
      <c r="D19" s="5" t="s">
        <v>1</v>
      </c>
      <c r="E19" s="38" t="s">
        <v>223</v>
      </c>
      <c r="F19" s="51" t="s">
        <v>224</v>
      </c>
      <c r="G19" s="46" t="s">
        <v>230</v>
      </c>
      <c r="H19" s="46" t="s">
        <v>231</v>
      </c>
      <c r="I19" s="63" t="s">
        <v>232</v>
      </c>
      <c r="J19" s="46" t="s">
        <v>233</v>
      </c>
    </row>
    <row r="20" spans="1:10" x14ac:dyDescent="0.25">
      <c r="A20" s="11" t="s">
        <v>216</v>
      </c>
      <c r="B20" s="11" t="s">
        <v>6</v>
      </c>
      <c r="C20" s="11" t="s">
        <v>36</v>
      </c>
      <c r="D20" s="20">
        <v>38112</v>
      </c>
      <c r="E20" s="40">
        <v>10.370982552800733</v>
      </c>
      <c r="F20" s="52">
        <v>9</v>
      </c>
      <c r="G20" s="48"/>
      <c r="H20" s="48"/>
      <c r="I20" s="64"/>
      <c r="J20" s="68">
        <f>(E20*I20)</f>
        <v>0</v>
      </c>
    </row>
    <row r="21" spans="1:10" x14ac:dyDescent="0.25">
      <c r="A21" s="11" t="s">
        <v>68</v>
      </c>
      <c r="B21" s="11" t="s">
        <v>5</v>
      </c>
      <c r="C21" s="11" t="s">
        <v>69</v>
      </c>
      <c r="D21" s="20">
        <v>38127</v>
      </c>
      <c r="E21" s="40">
        <v>13.548181818181817</v>
      </c>
      <c r="F21" s="52">
        <v>9</v>
      </c>
      <c r="G21" s="50">
        <v>0.34375</v>
      </c>
      <c r="H21" s="50">
        <v>0.63541666666666663</v>
      </c>
      <c r="I21" s="64"/>
      <c r="J21" s="68">
        <f t="shared" ref="J21:J29" si="1">(E21*I21)</f>
        <v>0</v>
      </c>
    </row>
    <row r="22" spans="1:10" x14ac:dyDescent="0.25">
      <c r="A22" s="11" t="s">
        <v>8</v>
      </c>
      <c r="B22" s="11" t="s">
        <v>5</v>
      </c>
      <c r="C22" s="21" t="s">
        <v>9</v>
      </c>
      <c r="D22" s="20">
        <v>38127</v>
      </c>
      <c r="E22" s="41">
        <v>7.457516069788797</v>
      </c>
      <c r="F22" s="54">
        <v>9</v>
      </c>
      <c r="G22" s="47">
        <v>0.34375</v>
      </c>
      <c r="H22" s="47">
        <v>0.67708333333333337</v>
      </c>
      <c r="I22" s="64"/>
      <c r="J22" s="68">
        <f t="shared" si="1"/>
        <v>0</v>
      </c>
    </row>
    <row r="23" spans="1:10" x14ac:dyDescent="0.25">
      <c r="A23" s="11" t="s">
        <v>91</v>
      </c>
      <c r="B23" s="11" t="s">
        <v>5</v>
      </c>
      <c r="C23" s="11" t="s">
        <v>92</v>
      </c>
      <c r="D23" s="20">
        <v>38127</v>
      </c>
      <c r="E23" s="40">
        <v>7.8992102846648304</v>
      </c>
      <c r="F23" s="52">
        <v>9</v>
      </c>
      <c r="G23" s="47">
        <v>0.34375</v>
      </c>
      <c r="H23" s="47">
        <v>0.67708333333333337</v>
      </c>
      <c r="I23" s="64"/>
      <c r="J23" s="68">
        <f t="shared" si="1"/>
        <v>0</v>
      </c>
    </row>
    <row r="24" spans="1:10" x14ac:dyDescent="0.25">
      <c r="A24" s="11" t="s">
        <v>126</v>
      </c>
      <c r="B24" s="11" t="s">
        <v>5</v>
      </c>
      <c r="C24" s="20" t="s">
        <v>127</v>
      </c>
      <c r="D24" s="20">
        <v>38118</v>
      </c>
      <c r="E24" s="41">
        <v>11.254637281910009</v>
      </c>
      <c r="F24" s="54">
        <v>9</v>
      </c>
      <c r="G24" s="47">
        <v>0.34375</v>
      </c>
      <c r="H24" s="47">
        <v>0.63541666666666663</v>
      </c>
      <c r="I24" s="64"/>
      <c r="J24" s="68">
        <f t="shared" si="1"/>
        <v>0</v>
      </c>
    </row>
    <row r="25" spans="1:10" x14ac:dyDescent="0.25">
      <c r="A25" s="11" t="s">
        <v>159</v>
      </c>
      <c r="B25" s="11" t="s">
        <v>5</v>
      </c>
      <c r="C25" s="11" t="s">
        <v>160</v>
      </c>
      <c r="D25" s="20">
        <v>38128</v>
      </c>
      <c r="E25" s="40">
        <v>17.870312213039487</v>
      </c>
      <c r="F25" s="52">
        <v>9</v>
      </c>
      <c r="G25" s="47">
        <v>0.34375</v>
      </c>
      <c r="H25" s="47">
        <v>0.63541666666666663</v>
      </c>
      <c r="I25" s="64"/>
      <c r="J25" s="68">
        <f t="shared" si="1"/>
        <v>0</v>
      </c>
    </row>
    <row r="26" spans="1:10" x14ac:dyDescent="0.25">
      <c r="A26" s="11" t="s">
        <v>10</v>
      </c>
      <c r="B26" s="11" t="s">
        <v>7</v>
      </c>
      <c r="C26" s="21" t="s">
        <v>11</v>
      </c>
      <c r="D26" s="20">
        <v>38108</v>
      </c>
      <c r="E26" s="42">
        <v>8.7483471074380166</v>
      </c>
      <c r="F26" s="55">
        <v>9</v>
      </c>
      <c r="G26" s="48"/>
      <c r="H26" s="48"/>
      <c r="I26" s="64"/>
      <c r="J26" s="68">
        <f t="shared" si="1"/>
        <v>0</v>
      </c>
    </row>
    <row r="27" spans="1:10" x14ac:dyDescent="0.25">
      <c r="A27" s="11" t="s">
        <v>188</v>
      </c>
      <c r="B27" s="11" t="s">
        <v>5</v>
      </c>
      <c r="C27" s="11" t="s">
        <v>189</v>
      </c>
      <c r="D27" s="20">
        <v>38127</v>
      </c>
      <c r="E27" s="40">
        <v>12.066505968778696</v>
      </c>
      <c r="F27" s="52">
        <v>9</v>
      </c>
      <c r="G27" s="47">
        <v>0.30208333333333331</v>
      </c>
      <c r="H27" s="47">
        <v>0.63541666666666663</v>
      </c>
      <c r="I27" s="64"/>
      <c r="J27" s="68">
        <f t="shared" si="1"/>
        <v>0</v>
      </c>
    </row>
    <row r="28" spans="1:10" x14ac:dyDescent="0.25">
      <c r="A28" s="11" t="s">
        <v>194</v>
      </c>
      <c r="B28" s="11" t="s">
        <v>5</v>
      </c>
      <c r="C28" s="11" t="s">
        <v>195</v>
      </c>
      <c r="D28" s="20">
        <v>38127</v>
      </c>
      <c r="E28" s="40">
        <v>6.3642332415059686</v>
      </c>
      <c r="F28" s="52">
        <v>9</v>
      </c>
      <c r="G28" s="47">
        <v>0.34375</v>
      </c>
      <c r="H28" s="47">
        <v>0.63541666666666663</v>
      </c>
      <c r="I28" s="64"/>
      <c r="J28" s="68">
        <f t="shared" si="1"/>
        <v>0</v>
      </c>
    </row>
    <row r="29" spans="1:10" x14ac:dyDescent="0.25">
      <c r="A29" s="11" t="s">
        <v>12</v>
      </c>
      <c r="B29" s="11" t="s">
        <v>5</v>
      </c>
      <c r="C29" s="20" t="s">
        <v>13</v>
      </c>
      <c r="D29" s="20">
        <v>38127</v>
      </c>
      <c r="E29" s="41">
        <v>10.461244260789716</v>
      </c>
      <c r="F29" s="54">
        <v>9</v>
      </c>
      <c r="G29" s="47">
        <v>0.34375</v>
      </c>
      <c r="H29" s="47">
        <v>0.67708333333333337</v>
      </c>
      <c r="I29" s="64"/>
      <c r="J29" s="68">
        <f t="shared" si="1"/>
        <v>0</v>
      </c>
    </row>
    <row r="30" spans="1:10" x14ac:dyDescent="0.25">
      <c r="A30" s="66" t="s">
        <v>245</v>
      </c>
      <c r="B30" s="80"/>
      <c r="C30" s="80"/>
      <c r="D30" s="80"/>
      <c r="E30" s="67">
        <f>SUM(E20:E29)</f>
        <v>106.04117079889808</v>
      </c>
      <c r="F30" s="80"/>
      <c r="G30" s="80"/>
      <c r="H30" s="80"/>
      <c r="I30" s="79"/>
      <c r="J30" s="69">
        <f>SUM(J20:J29)</f>
        <v>0</v>
      </c>
    </row>
    <row r="34" spans="1:10" x14ac:dyDescent="0.25">
      <c r="A34" s="91" t="s">
        <v>248</v>
      </c>
    </row>
    <row r="36" spans="1:10" ht="51.75" x14ac:dyDescent="0.25">
      <c r="A36" s="6" t="s">
        <v>242</v>
      </c>
      <c r="B36" s="6" t="s">
        <v>219</v>
      </c>
      <c r="C36" s="5" t="s">
        <v>0</v>
      </c>
      <c r="D36" s="5" t="s">
        <v>1</v>
      </c>
      <c r="E36" s="38" t="s">
        <v>223</v>
      </c>
      <c r="F36" s="51" t="s">
        <v>224</v>
      </c>
      <c r="G36" s="46" t="s">
        <v>230</v>
      </c>
      <c r="H36" s="46" t="s">
        <v>231</v>
      </c>
      <c r="I36" s="63" t="s">
        <v>232</v>
      </c>
      <c r="J36" s="46" t="s">
        <v>233</v>
      </c>
    </row>
    <row r="37" spans="1:10" x14ac:dyDescent="0.25">
      <c r="A37" s="11" t="s">
        <v>216</v>
      </c>
      <c r="B37" s="11" t="s">
        <v>6</v>
      </c>
      <c r="C37" s="11" t="s">
        <v>36</v>
      </c>
      <c r="D37" s="20">
        <v>38112</v>
      </c>
      <c r="E37" s="40">
        <v>10.370982552800733</v>
      </c>
      <c r="F37" s="52">
        <v>9</v>
      </c>
      <c r="G37" s="48"/>
      <c r="H37" s="48"/>
      <c r="I37" s="64"/>
      <c r="J37" s="68">
        <f>(E37*I37)</f>
        <v>0</v>
      </c>
    </row>
    <row r="38" spans="1:10" x14ac:dyDescent="0.25">
      <c r="A38" s="11" t="s">
        <v>68</v>
      </c>
      <c r="B38" s="11" t="s">
        <v>5</v>
      </c>
      <c r="C38" s="11" t="s">
        <v>69</v>
      </c>
      <c r="D38" s="20">
        <v>38127</v>
      </c>
      <c r="E38" s="40">
        <v>13.548181818181817</v>
      </c>
      <c r="F38" s="52">
        <v>9</v>
      </c>
      <c r="G38" s="50">
        <v>0.34375</v>
      </c>
      <c r="H38" s="50">
        <v>0.63541666666666663</v>
      </c>
      <c r="I38" s="64"/>
      <c r="J38" s="68">
        <f t="shared" ref="J38:J46" si="2">(E38*I38)</f>
        <v>0</v>
      </c>
    </row>
    <row r="39" spans="1:10" x14ac:dyDescent="0.25">
      <c r="A39" s="11" t="s">
        <v>8</v>
      </c>
      <c r="B39" s="11" t="s">
        <v>5</v>
      </c>
      <c r="C39" s="21" t="s">
        <v>9</v>
      </c>
      <c r="D39" s="20">
        <v>38127</v>
      </c>
      <c r="E39" s="41">
        <v>7.457516069788797</v>
      </c>
      <c r="F39" s="54">
        <v>9</v>
      </c>
      <c r="G39" s="47">
        <v>0.34375</v>
      </c>
      <c r="H39" s="47">
        <v>0.67708333333333337</v>
      </c>
      <c r="I39" s="64"/>
      <c r="J39" s="68">
        <f t="shared" si="2"/>
        <v>0</v>
      </c>
    </row>
    <row r="40" spans="1:10" x14ac:dyDescent="0.25">
      <c r="A40" s="11" t="s">
        <v>91</v>
      </c>
      <c r="B40" s="11" t="s">
        <v>5</v>
      </c>
      <c r="C40" s="11" t="s">
        <v>92</v>
      </c>
      <c r="D40" s="20">
        <v>38127</v>
      </c>
      <c r="E40" s="40">
        <v>7.8992102846648304</v>
      </c>
      <c r="F40" s="52">
        <v>9</v>
      </c>
      <c r="G40" s="47">
        <v>0.34375</v>
      </c>
      <c r="H40" s="47">
        <v>0.67708333333333337</v>
      </c>
      <c r="I40" s="64"/>
      <c r="J40" s="68">
        <f t="shared" si="2"/>
        <v>0</v>
      </c>
    </row>
    <row r="41" spans="1:10" x14ac:dyDescent="0.25">
      <c r="A41" s="11" t="s">
        <v>126</v>
      </c>
      <c r="B41" s="11" t="s">
        <v>5</v>
      </c>
      <c r="C41" s="20" t="s">
        <v>127</v>
      </c>
      <c r="D41" s="20">
        <v>38118</v>
      </c>
      <c r="E41" s="41">
        <v>11.254637281910009</v>
      </c>
      <c r="F41" s="54">
        <v>9</v>
      </c>
      <c r="G41" s="47">
        <v>0.34375</v>
      </c>
      <c r="H41" s="47">
        <v>0.63541666666666663</v>
      </c>
      <c r="I41" s="64"/>
      <c r="J41" s="68">
        <f t="shared" si="2"/>
        <v>0</v>
      </c>
    </row>
    <row r="42" spans="1:10" x14ac:dyDescent="0.25">
      <c r="A42" s="11" t="s">
        <v>159</v>
      </c>
      <c r="B42" s="11" t="s">
        <v>5</v>
      </c>
      <c r="C42" s="11" t="s">
        <v>160</v>
      </c>
      <c r="D42" s="20">
        <v>38128</v>
      </c>
      <c r="E42" s="40">
        <v>17.870312213039487</v>
      </c>
      <c r="F42" s="52">
        <v>9</v>
      </c>
      <c r="G42" s="47">
        <v>0.34375</v>
      </c>
      <c r="H42" s="47">
        <v>0.63541666666666663</v>
      </c>
      <c r="I42" s="64"/>
      <c r="J42" s="68">
        <f t="shared" si="2"/>
        <v>0</v>
      </c>
    </row>
    <row r="43" spans="1:10" x14ac:dyDescent="0.25">
      <c r="A43" s="11" t="s">
        <v>10</v>
      </c>
      <c r="B43" s="11" t="s">
        <v>7</v>
      </c>
      <c r="C43" s="21" t="s">
        <v>11</v>
      </c>
      <c r="D43" s="20">
        <v>38108</v>
      </c>
      <c r="E43" s="42">
        <v>8.7483471074380166</v>
      </c>
      <c r="F43" s="55">
        <v>9</v>
      </c>
      <c r="G43" s="48"/>
      <c r="H43" s="48"/>
      <c r="I43" s="64"/>
      <c r="J43" s="68">
        <f t="shared" si="2"/>
        <v>0</v>
      </c>
    </row>
    <row r="44" spans="1:10" x14ac:dyDescent="0.25">
      <c r="A44" s="11" t="s">
        <v>188</v>
      </c>
      <c r="B44" s="11" t="s">
        <v>5</v>
      </c>
      <c r="C44" s="11" t="s">
        <v>189</v>
      </c>
      <c r="D44" s="20">
        <v>38127</v>
      </c>
      <c r="E44" s="40">
        <v>12.066505968778696</v>
      </c>
      <c r="F44" s="52">
        <v>9</v>
      </c>
      <c r="G44" s="47">
        <v>0.30208333333333331</v>
      </c>
      <c r="H44" s="47">
        <v>0.63541666666666663</v>
      </c>
      <c r="I44" s="64"/>
      <c r="J44" s="68">
        <f t="shared" si="2"/>
        <v>0</v>
      </c>
    </row>
    <row r="45" spans="1:10" x14ac:dyDescent="0.25">
      <c r="A45" s="11" t="s">
        <v>194</v>
      </c>
      <c r="B45" s="11" t="s">
        <v>5</v>
      </c>
      <c r="C45" s="11" t="s">
        <v>195</v>
      </c>
      <c r="D45" s="20">
        <v>38127</v>
      </c>
      <c r="E45" s="40">
        <v>6.3642332415059686</v>
      </c>
      <c r="F45" s="52">
        <v>9</v>
      </c>
      <c r="G45" s="47">
        <v>0.34375</v>
      </c>
      <c r="H45" s="47">
        <v>0.63541666666666663</v>
      </c>
      <c r="I45" s="64"/>
      <c r="J45" s="68">
        <f t="shared" si="2"/>
        <v>0</v>
      </c>
    </row>
    <row r="46" spans="1:10" x14ac:dyDescent="0.25">
      <c r="A46" s="11" t="s">
        <v>12</v>
      </c>
      <c r="B46" s="11" t="s">
        <v>5</v>
      </c>
      <c r="C46" s="20" t="s">
        <v>13</v>
      </c>
      <c r="D46" s="20">
        <v>38127</v>
      </c>
      <c r="E46" s="41">
        <v>10.461244260789716</v>
      </c>
      <c r="F46" s="54">
        <v>9</v>
      </c>
      <c r="G46" s="47">
        <v>0.34375</v>
      </c>
      <c r="H46" s="47">
        <v>0.67708333333333337</v>
      </c>
      <c r="I46" s="64"/>
      <c r="J46" s="68">
        <f t="shared" si="2"/>
        <v>0</v>
      </c>
    </row>
    <row r="47" spans="1:10" x14ac:dyDescent="0.25">
      <c r="A47" s="66" t="s">
        <v>245</v>
      </c>
      <c r="B47" s="80"/>
      <c r="C47" s="80"/>
      <c r="D47" s="80"/>
      <c r="E47" s="67">
        <f>SUM(E37:E46)</f>
        <v>106.04117079889808</v>
      </c>
      <c r="F47" s="80"/>
      <c r="G47" s="80"/>
      <c r="H47" s="80"/>
      <c r="I47" s="79"/>
      <c r="J47" s="69">
        <f>SUM(J37:J46)</f>
        <v>0</v>
      </c>
    </row>
  </sheetData>
  <sheetProtection algorithmName="SHA-512" hashValue="zS/mzS1s1R/dlYwI8QBSgFonBjECyx7et2UJI3oKyH6JJ7477S714Lp7yfQSSJHbRwkbGPBNhqq6uXlY9TIGPw==" saltValue="F/dnmr+BsLc1PncUXgNiKA==" spinCount="100000" sheet="1" objects="1" scenarios="1"/>
  <mergeCells count="1">
    <mergeCell ref="A1:J1"/>
  </mergeCells>
  <pageMargins left="0.7" right="0.7" top="0.75" bottom="0.75" header="0.3" footer="0.3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D1154-C66A-4A30-AC57-1C7BC4B2C62E}">
  <dimension ref="A1:K50"/>
  <sheetViews>
    <sheetView workbookViewId="0">
      <selection activeCell="J9" sqref="J9"/>
    </sheetView>
  </sheetViews>
  <sheetFormatPr defaultRowHeight="15" x14ac:dyDescent="0.25"/>
  <cols>
    <col min="1" max="1" width="34" style="62" bestFit="1" customWidth="1"/>
    <col min="2" max="2" width="10.85546875" style="62" bestFit="1" customWidth="1"/>
    <col min="3" max="3" width="18.42578125" style="62" bestFit="1" customWidth="1"/>
    <col min="4" max="8" width="9.140625" style="62"/>
    <col min="9" max="9" width="14.140625" style="84" customWidth="1"/>
    <col min="10" max="10" width="16.28515625" style="62" customWidth="1"/>
    <col min="11" max="16384" width="9.140625" style="62"/>
  </cols>
  <sheetData>
    <row r="1" spans="1:11" ht="25.5" customHeight="1" x14ac:dyDescent="0.25">
      <c r="A1" s="85" t="s">
        <v>246</v>
      </c>
      <c r="B1" s="85"/>
      <c r="C1" s="85"/>
      <c r="D1" s="85"/>
      <c r="E1" s="85"/>
      <c r="F1" s="85"/>
      <c r="G1" s="85"/>
      <c r="H1" s="85"/>
      <c r="I1" s="85"/>
      <c r="J1" s="85"/>
    </row>
    <row r="2" spans="1:11" ht="51.75" x14ac:dyDescent="0.25">
      <c r="A2" s="6" t="s">
        <v>243</v>
      </c>
      <c r="B2" s="6" t="s">
        <v>219</v>
      </c>
      <c r="C2" s="5" t="s">
        <v>0</v>
      </c>
      <c r="D2" s="5" t="s">
        <v>1</v>
      </c>
      <c r="E2" s="38" t="s">
        <v>223</v>
      </c>
      <c r="F2" s="51" t="s">
        <v>224</v>
      </c>
      <c r="G2" s="46" t="s">
        <v>230</v>
      </c>
      <c r="H2" s="46" t="s">
        <v>231</v>
      </c>
      <c r="I2" s="82" t="s">
        <v>232</v>
      </c>
      <c r="J2" s="46" t="s">
        <v>233</v>
      </c>
      <c r="K2" s="76"/>
    </row>
    <row r="3" spans="1:11" x14ac:dyDescent="0.25">
      <c r="A3" s="11" t="s">
        <v>34</v>
      </c>
      <c r="B3" s="11" t="s">
        <v>6</v>
      </c>
      <c r="C3" s="11" t="s">
        <v>35</v>
      </c>
      <c r="D3" s="20">
        <v>38108</v>
      </c>
      <c r="E3" s="40">
        <v>18.01393021120294</v>
      </c>
      <c r="F3" s="52">
        <v>10</v>
      </c>
      <c r="G3" s="48"/>
      <c r="H3" s="48"/>
      <c r="I3" s="64"/>
      <c r="J3" s="68">
        <f>(E3*I3)</f>
        <v>0</v>
      </c>
      <c r="K3" s="77"/>
    </row>
    <row r="4" spans="1:11" x14ac:dyDescent="0.25">
      <c r="A4" s="11" t="s">
        <v>46</v>
      </c>
      <c r="B4" s="11" t="s">
        <v>5</v>
      </c>
      <c r="C4" s="20" t="s">
        <v>47</v>
      </c>
      <c r="D4" s="20">
        <v>38122</v>
      </c>
      <c r="E4" s="42">
        <v>6.5187052341597784</v>
      </c>
      <c r="F4" s="55">
        <v>10</v>
      </c>
      <c r="G4" s="47">
        <v>0.34375</v>
      </c>
      <c r="H4" s="47">
        <v>0.63541666666666663</v>
      </c>
      <c r="I4" s="64"/>
      <c r="J4" s="68">
        <f t="shared" ref="J4:J12" si="0">(E4*I4)</f>
        <v>0</v>
      </c>
      <c r="K4" s="77"/>
    </row>
    <row r="5" spans="1:11" x14ac:dyDescent="0.25">
      <c r="A5" s="11" t="s">
        <v>71</v>
      </c>
      <c r="B5" s="11" t="s">
        <v>5</v>
      </c>
      <c r="C5" s="11" t="s">
        <v>72</v>
      </c>
      <c r="D5" s="20">
        <v>38108</v>
      </c>
      <c r="E5" s="40">
        <v>5.2152617079889811</v>
      </c>
      <c r="F5" s="52">
        <v>10</v>
      </c>
      <c r="G5" s="47">
        <v>0.30208333333333331</v>
      </c>
      <c r="H5" s="47">
        <v>0.59375</v>
      </c>
      <c r="I5" s="64"/>
      <c r="J5" s="68">
        <f t="shared" si="0"/>
        <v>0</v>
      </c>
      <c r="K5" s="77"/>
    </row>
    <row r="6" spans="1:11" x14ac:dyDescent="0.25">
      <c r="A6" s="11" t="s">
        <v>225</v>
      </c>
      <c r="B6" s="11" t="s">
        <v>5</v>
      </c>
      <c r="C6" s="11" t="s">
        <v>70</v>
      </c>
      <c r="D6" s="20">
        <v>38108</v>
      </c>
      <c r="E6" s="40">
        <v>13.275964187327823</v>
      </c>
      <c r="F6" s="52">
        <v>10</v>
      </c>
      <c r="G6" s="47">
        <v>0.34375</v>
      </c>
      <c r="H6" s="47">
        <v>0.63541666666666663</v>
      </c>
      <c r="I6" s="64"/>
      <c r="J6" s="68">
        <f t="shared" si="0"/>
        <v>0</v>
      </c>
      <c r="K6" s="77"/>
    </row>
    <row r="7" spans="1:11" x14ac:dyDescent="0.25">
      <c r="A7" s="11" t="s">
        <v>89</v>
      </c>
      <c r="B7" s="11" t="s">
        <v>5</v>
      </c>
      <c r="C7" s="20" t="s">
        <v>90</v>
      </c>
      <c r="D7" s="20">
        <v>38122</v>
      </c>
      <c r="E7" s="42">
        <v>11.995114784205692</v>
      </c>
      <c r="F7" s="55">
        <v>10</v>
      </c>
      <c r="G7" s="47">
        <v>0.34375</v>
      </c>
      <c r="H7" s="47">
        <v>0.63541666666666663</v>
      </c>
      <c r="I7" s="64"/>
      <c r="J7" s="68">
        <f t="shared" si="0"/>
        <v>0</v>
      </c>
      <c r="K7" s="77"/>
    </row>
    <row r="8" spans="1:11" x14ac:dyDescent="0.25">
      <c r="A8" s="11" t="s">
        <v>110</v>
      </c>
      <c r="B8" s="11" t="s">
        <v>5</v>
      </c>
      <c r="C8" s="11" t="s">
        <v>111</v>
      </c>
      <c r="D8" s="20">
        <v>38108</v>
      </c>
      <c r="E8" s="40">
        <v>7.7035261707988969</v>
      </c>
      <c r="F8" s="52">
        <v>10</v>
      </c>
      <c r="G8" s="47">
        <v>0.34375</v>
      </c>
      <c r="H8" s="47">
        <v>0.63541666666666663</v>
      </c>
      <c r="I8" s="64"/>
      <c r="J8" s="68">
        <f t="shared" si="0"/>
        <v>0</v>
      </c>
      <c r="K8" s="77"/>
    </row>
    <row r="9" spans="1:11" x14ac:dyDescent="0.25">
      <c r="A9" s="60" t="s">
        <v>227</v>
      </c>
      <c r="B9" s="11" t="s">
        <v>5</v>
      </c>
      <c r="C9" s="20" t="s">
        <v>120</v>
      </c>
      <c r="D9" s="20">
        <v>38122</v>
      </c>
      <c r="E9" s="42">
        <v>13.799104683195594</v>
      </c>
      <c r="F9" s="55">
        <v>10</v>
      </c>
      <c r="G9" s="47">
        <v>0.30208333333333331</v>
      </c>
      <c r="H9" s="47">
        <v>0.63541666666666663</v>
      </c>
      <c r="I9" s="64"/>
      <c r="J9" s="68">
        <f t="shared" si="0"/>
        <v>0</v>
      </c>
      <c r="K9" s="77"/>
    </row>
    <row r="10" spans="1:11" x14ac:dyDescent="0.25">
      <c r="A10" s="11" t="s">
        <v>130</v>
      </c>
      <c r="B10" s="11" t="s">
        <v>5</v>
      </c>
      <c r="C10" s="20" t="s">
        <v>131</v>
      </c>
      <c r="D10" s="20">
        <v>38122</v>
      </c>
      <c r="E10" s="42">
        <v>6.1712534435261706</v>
      </c>
      <c r="F10" s="55">
        <v>10</v>
      </c>
      <c r="G10" s="47">
        <v>0.38541666666666669</v>
      </c>
      <c r="H10" s="47">
        <v>0.67708333333333337</v>
      </c>
      <c r="I10" s="64"/>
      <c r="J10" s="68">
        <f t="shared" si="0"/>
        <v>0</v>
      </c>
      <c r="K10" s="77"/>
    </row>
    <row r="11" spans="1:11" x14ac:dyDescent="0.25">
      <c r="A11" s="60" t="s">
        <v>229</v>
      </c>
      <c r="B11" s="22" t="s">
        <v>5</v>
      </c>
      <c r="C11" s="22" t="s">
        <v>187</v>
      </c>
      <c r="D11" s="22">
        <v>38122</v>
      </c>
      <c r="E11" s="39">
        <v>11.67690541781451</v>
      </c>
      <c r="F11" s="53">
        <v>10</v>
      </c>
      <c r="G11" s="50">
        <v>0.34375</v>
      </c>
      <c r="H11" s="50">
        <v>0.63541666666666663</v>
      </c>
      <c r="I11" s="64"/>
      <c r="J11" s="68">
        <f t="shared" si="0"/>
        <v>0</v>
      </c>
      <c r="K11" s="77"/>
    </row>
    <row r="12" spans="1:11" x14ac:dyDescent="0.25">
      <c r="A12" s="20" t="s">
        <v>15</v>
      </c>
      <c r="B12" s="23" t="s">
        <v>217</v>
      </c>
      <c r="C12" s="20" t="s">
        <v>16</v>
      </c>
      <c r="D12" s="11">
        <v>38108</v>
      </c>
      <c r="E12" s="40">
        <v>6.67</v>
      </c>
      <c r="F12" s="52">
        <v>10</v>
      </c>
      <c r="G12" s="48"/>
      <c r="H12" s="48"/>
      <c r="I12" s="64"/>
      <c r="J12" s="68">
        <f t="shared" si="0"/>
        <v>0</v>
      </c>
      <c r="K12" s="77"/>
    </row>
    <row r="13" spans="1:11" x14ac:dyDescent="0.25">
      <c r="A13" s="66" t="s">
        <v>14</v>
      </c>
      <c r="B13" s="80"/>
      <c r="C13" s="80"/>
      <c r="D13" s="80"/>
      <c r="E13" s="67">
        <f>SUM(E3:E12)</f>
        <v>101.03976584022038</v>
      </c>
      <c r="F13" s="80"/>
      <c r="G13" s="80"/>
      <c r="H13" s="80"/>
      <c r="I13" s="83"/>
      <c r="J13" s="69">
        <f>SUM(J3:J12)</f>
        <v>0</v>
      </c>
    </row>
    <row r="14" spans="1:11" x14ac:dyDescent="0.25">
      <c r="E14" s="70"/>
    </row>
    <row r="17" spans="1:10" x14ac:dyDescent="0.25">
      <c r="A17" s="91" t="s">
        <v>247</v>
      </c>
    </row>
    <row r="19" spans="1:10" ht="51.75" x14ac:dyDescent="0.25">
      <c r="A19" s="6" t="s">
        <v>243</v>
      </c>
      <c r="B19" s="6" t="s">
        <v>219</v>
      </c>
      <c r="C19" s="5" t="s">
        <v>0</v>
      </c>
      <c r="D19" s="5" t="s">
        <v>1</v>
      </c>
      <c r="E19" s="38" t="s">
        <v>223</v>
      </c>
      <c r="F19" s="51" t="s">
        <v>224</v>
      </c>
      <c r="G19" s="46" t="s">
        <v>230</v>
      </c>
      <c r="H19" s="46" t="s">
        <v>231</v>
      </c>
      <c r="I19" s="82" t="s">
        <v>232</v>
      </c>
      <c r="J19" s="46" t="s">
        <v>233</v>
      </c>
    </row>
    <row r="20" spans="1:10" x14ac:dyDescent="0.25">
      <c r="A20" s="11" t="s">
        <v>34</v>
      </c>
      <c r="B20" s="11" t="s">
        <v>6</v>
      </c>
      <c r="C20" s="11" t="s">
        <v>35</v>
      </c>
      <c r="D20" s="20">
        <v>38108</v>
      </c>
      <c r="E20" s="40">
        <v>18.01393021120294</v>
      </c>
      <c r="F20" s="52">
        <v>10</v>
      </c>
      <c r="G20" s="48"/>
      <c r="H20" s="48"/>
      <c r="I20" s="64"/>
      <c r="J20" s="68">
        <f>(E20*I20)</f>
        <v>0</v>
      </c>
    </row>
    <row r="21" spans="1:10" x14ac:dyDescent="0.25">
      <c r="A21" s="11" t="s">
        <v>46</v>
      </c>
      <c r="B21" s="11" t="s">
        <v>5</v>
      </c>
      <c r="C21" s="20" t="s">
        <v>47</v>
      </c>
      <c r="D21" s="20">
        <v>38122</v>
      </c>
      <c r="E21" s="42">
        <v>6.5187052341597784</v>
      </c>
      <c r="F21" s="55">
        <v>10</v>
      </c>
      <c r="G21" s="47">
        <v>0.34375</v>
      </c>
      <c r="H21" s="47">
        <v>0.63541666666666663</v>
      </c>
      <c r="I21" s="64"/>
      <c r="J21" s="68">
        <f t="shared" ref="J21:J29" si="1">(E21*I21)</f>
        <v>0</v>
      </c>
    </row>
    <row r="22" spans="1:10" x14ac:dyDescent="0.25">
      <c r="A22" s="11" t="s">
        <v>71</v>
      </c>
      <c r="B22" s="11" t="s">
        <v>5</v>
      </c>
      <c r="C22" s="11" t="s">
        <v>72</v>
      </c>
      <c r="D22" s="20">
        <v>38108</v>
      </c>
      <c r="E22" s="40">
        <v>5.2152617079889811</v>
      </c>
      <c r="F22" s="52">
        <v>10</v>
      </c>
      <c r="G22" s="47">
        <v>0.30208333333333331</v>
      </c>
      <c r="H22" s="47">
        <v>0.59375</v>
      </c>
      <c r="I22" s="64"/>
      <c r="J22" s="68">
        <f t="shared" si="1"/>
        <v>0</v>
      </c>
    </row>
    <row r="23" spans="1:10" x14ac:dyDescent="0.25">
      <c r="A23" s="11" t="s">
        <v>225</v>
      </c>
      <c r="B23" s="11" t="s">
        <v>5</v>
      </c>
      <c r="C23" s="11" t="s">
        <v>70</v>
      </c>
      <c r="D23" s="20">
        <v>38108</v>
      </c>
      <c r="E23" s="40">
        <v>13.275964187327823</v>
      </c>
      <c r="F23" s="52">
        <v>10</v>
      </c>
      <c r="G23" s="47">
        <v>0.34375</v>
      </c>
      <c r="H23" s="47">
        <v>0.63541666666666663</v>
      </c>
      <c r="I23" s="64"/>
      <c r="J23" s="68">
        <f t="shared" si="1"/>
        <v>0</v>
      </c>
    </row>
    <row r="24" spans="1:10" x14ac:dyDescent="0.25">
      <c r="A24" s="11" t="s">
        <v>89</v>
      </c>
      <c r="B24" s="11" t="s">
        <v>5</v>
      </c>
      <c r="C24" s="20" t="s">
        <v>90</v>
      </c>
      <c r="D24" s="20">
        <v>38122</v>
      </c>
      <c r="E24" s="42">
        <v>11.995114784205692</v>
      </c>
      <c r="F24" s="55">
        <v>10</v>
      </c>
      <c r="G24" s="47">
        <v>0.34375</v>
      </c>
      <c r="H24" s="47">
        <v>0.63541666666666663</v>
      </c>
      <c r="I24" s="64"/>
      <c r="J24" s="68">
        <f t="shared" si="1"/>
        <v>0</v>
      </c>
    </row>
    <row r="25" spans="1:10" x14ac:dyDescent="0.25">
      <c r="A25" s="11" t="s">
        <v>110</v>
      </c>
      <c r="B25" s="11" t="s">
        <v>5</v>
      </c>
      <c r="C25" s="11" t="s">
        <v>111</v>
      </c>
      <c r="D25" s="20">
        <v>38108</v>
      </c>
      <c r="E25" s="40">
        <v>7.7035261707988969</v>
      </c>
      <c r="F25" s="52">
        <v>10</v>
      </c>
      <c r="G25" s="47">
        <v>0.34375</v>
      </c>
      <c r="H25" s="47">
        <v>0.63541666666666663</v>
      </c>
      <c r="I25" s="64"/>
      <c r="J25" s="68">
        <f t="shared" si="1"/>
        <v>0</v>
      </c>
    </row>
    <row r="26" spans="1:10" x14ac:dyDescent="0.25">
      <c r="A26" s="60" t="s">
        <v>227</v>
      </c>
      <c r="B26" s="11" t="s">
        <v>5</v>
      </c>
      <c r="C26" s="20" t="s">
        <v>120</v>
      </c>
      <c r="D26" s="20">
        <v>38122</v>
      </c>
      <c r="E26" s="42">
        <v>13.799104683195594</v>
      </c>
      <c r="F26" s="55">
        <v>10</v>
      </c>
      <c r="G26" s="47">
        <v>0.30208333333333331</v>
      </c>
      <c r="H26" s="47">
        <v>0.63541666666666663</v>
      </c>
      <c r="I26" s="64"/>
      <c r="J26" s="68">
        <f t="shared" si="1"/>
        <v>0</v>
      </c>
    </row>
    <row r="27" spans="1:10" x14ac:dyDescent="0.25">
      <c r="A27" s="11" t="s">
        <v>130</v>
      </c>
      <c r="B27" s="11" t="s">
        <v>5</v>
      </c>
      <c r="C27" s="20" t="s">
        <v>131</v>
      </c>
      <c r="D27" s="20">
        <v>38122</v>
      </c>
      <c r="E27" s="42">
        <v>6.1712534435261706</v>
      </c>
      <c r="F27" s="55">
        <v>10</v>
      </c>
      <c r="G27" s="47">
        <v>0.38541666666666669</v>
      </c>
      <c r="H27" s="47">
        <v>0.67708333333333337</v>
      </c>
      <c r="I27" s="64"/>
      <c r="J27" s="68">
        <f t="shared" si="1"/>
        <v>0</v>
      </c>
    </row>
    <row r="28" spans="1:10" x14ac:dyDescent="0.25">
      <c r="A28" s="60" t="s">
        <v>229</v>
      </c>
      <c r="B28" s="22" t="s">
        <v>5</v>
      </c>
      <c r="C28" s="22" t="s">
        <v>187</v>
      </c>
      <c r="D28" s="22">
        <v>38122</v>
      </c>
      <c r="E28" s="39">
        <v>11.67690541781451</v>
      </c>
      <c r="F28" s="53">
        <v>10</v>
      </c>
      <c r="G28" s="50">
        <v>0.34375</v>
      </c>
      <c r="H28" s="50">
        <v>0.63541666666666663</v>
      </c>
      <c r="I28" s="64"/>
      <c r="J28" s="68">
        <f t="shared" si="1"/>
        <v>0</v>
      </c>
    </row>
    <row r="29" spans="1:10" x14ac:dyDescent="0.25">
      <c r="A29" s="20" t="s">
        <v>15</v>
      </c>
      <c r="B29" s="23" t="s">
        <v>217</v>
      </c>
      <c r="C29" s="20" t="s">
        <v>16</v>
      </c>
      <c r="D29" s="11">
        <v>38108</v>
      </c>
      <c r="E29" s="40">
        <v>6.67</v>
      </c>
      <c r="F29" s="52">
        <v>10</v>
      </c>
      <c r="G29" s="48"/>
      <c r="H29" s="48"/>
      <c r="I29" s="64"/>
      <c r="J29" s="68">
        <f t="shared" si="1"/>
        <v>0</v>
      </c>
    </row>
    <row r="30" spans="1:10" x14ac:dyDescent="0.25">
      <c r="A30" s="66" t="s">
        <v>14</v>
      </c>
      <c r="B30" s="80"/>
      <c r="C30" s="80"/>
      <c r="D30" s="80"/>
      <c r="E30" s="67">
        <f>SUM(E20:E29)</f>
        <v>101.03976584022038</v>
      </c>
      <c r="F30" s="80"/>
      <c r="G30" s="80"/>
      <c r="H30" s="80"/>
      <c r="I30" s="83"/>
      <c r="J30" s="69">
        <f>SUM(J20:J29)</f>
        <v>0</v>
      </c>
    </row>
    <row r="37" spans="1:10" x14ac:dyDescent="0.25">
      <c r="A37" s="91" t="s">
        <v>248</v>
      </c>
    </row>
    <row r="39" spans="1:10" ht="51.75" x14ac:dyDescent="0.25">
      <c r="A39" s="6" t="s">
        <v>243</v>
      </c>
      <c r="B39" s="6" t="s">
        <v>219</v>
      </c>
      <c r="C39" s="5" t="s">
        <v>0</v>
      </c>
      <c r="D39" s="5" t="s">
        <v>1</v>
      </c>
      <c r="E39" s="38" t="s">
        <v>223</v>
      </c>
      <c r="F39" s="51" t="s">
        <v>224</v>
      </c>
      <c r="G39" s="46" t="s">
        <v>230</v>
      </c>
      <c r="H39" s="46" t="s">
        <v>231</v>
      </c>
      <c r="I39" s="82" t="s">
        <v>232</v>
      </c>
      <c r="J39" s="46" t="s">
        <v>233</v>
      </c>
    </row>
    <row r="40" spans="1:10" x14ac:dyDescent="0.25">
      <c r="A40" s="11" t="s">
        <v>34</v>
      </c>
      <c r="B40" s="11" t="s">
        <v>6</v>
      </c>
      <c r="C40" s="11" t="s">
        <v>35</v>
      </c>
      <c r="D40" s="20">
        <v>38108</v>
      </c>
      <c r="E40" s="40">
        <v>18.01393021120294</v>
      </c>
      <c r="F40" s="52">
        <v>10</v>
      </c>
      <c r="G40" s="48"/>
      <c r="H40" s="48"/>
      <c r="I40" s="64"/>
      <c r="J40" s="68">
        <f>(E40*I40)</f>
        <v>0</v>
      </c>
    </row>
    <row r="41" spans="1:10" x14ac:dyDescent="0.25">
      <c r="A41" s="11" t="s">
        <v>46</v>
      </c>
      <c r="B41" s="11" t="s">
        <v>5</v>
      </c>
      <c r="C41" s="20" t="s">
        <v>47</v>
      </c>
      <c r="D41" s="20">
        <v>38122</v>
      </c>
      <c r="E41" s="42">
        <v>6.5187052341597784</v>
      </c>
      <c r="F41" s="55">
        <v>10</v>
      </c>
      <c r="G41" s="47">
        <v>0.34375</v>
      </c>
      <c r="H41" s="47">
        <v>0.63541666666666663</v>
      </c>
      <c r="I41" s="64"/>
      <c r="J41" s="68">
        <f t="shared" ref="J41:J49" si="2">(E41*I41)</f>
        <v>0</v>
      </c>
    </row>
    <row r="42" spans="1:10" x14ac:dyDescent="0.25">
      <c r="A42" s="11" t="s">
        <v>71</v>
      </c>
      <c r="B42" s="11" t="s">
        <v>5</v>
      </c>
      <c r="C42" s="11" t="s">
        <v>72</v>
      </c>
      <c r="D42" s="20">
        <v>38108</v>
      </c>
      <c r="E42" s="40">
        <v>5.2152617079889811</v>
      </c>
      <c r="F42" s="52">
        <v>10</v>
      </c>
      <c r="G42" s="47">
        <v>0.30208333333333331</v>
      </c>
      <c r="H42" s="47">
        <v>0.59375</v>
      </c>
      <c r="I42" s="64"/>
      <c r="J42" s="68">
        <f t="shared" si="2"/>
        <v>0</v>
      </c>
    </row>
    <row r="43" spans="1:10" x14ac:dyDescent="0.25">
      <c r="A43" s="11" t="s">
        <v>225</v>
      </c>
      <c r="B43" s="11" t="s">
        <v>5</v>
      </c>
      <c r="C43" s="11" t="s">
        <v>70</v>
      </c>
      <c r="D43" s="20">
        <v>38108</v>
      </c>
      <c r="E43" s="40">
        <v>13.275964187327823</v>
      </c>
      <c r="F43" s="52">
        <v>10</v>
      </c>
      <c r="G43" s="47">
        <v>0.34375</v>
      </c>
      <c r="H43" s="47">
        <v>0.63541666666666663</v>
      </c>
      <c r="I43" s="64"/>
      <c r="J43" s="68">
        <f t="shared" si="2"/>
        <v>0</v>
      </c>
    </row>
    <row r="44" spans="1:10" x14ac:dyDescent="0.25">
      <c r="A44" s="11" t="s">
        <v>89</v>
      </c>
      <c r="B44" s="11" t="s">
        <v>5</v>
      </c>
      <c r="C44" s="20" t="s">
        <v>90</v>
      </c>
      <c r="D44" s="20">
        <v>38122</v>
      </c>
      <c r="E44" s="42">
        <v>11.995114784205692</v>
      </c>
      <c r="F44" s="55">
        <v>10</v>
      </c>
      <c r="G44" s="47">
        <v>0.34375</v>
      </c>
      <c r="H44" s="47">
        <v>0.63541666666666663</v>
      </c>
      <c r="I44" s="64"/>
      <c r="J44" s="68">
        <f t="shared" si="2"/>
        <v>0</v>
      </c>
    </row>
    <row r="45" spans="1:10" x14ac:dyDescent="0.25">
      <c r="A45" s="11" t="s">
        <v>110</v>
      </c>
      <c r="B45" s="11" t="s">
        <v>5</v>
      </c>
      <c r="C45" s="11" t="s">
        <v>111</v>
      </c>
      <c r="D45" s="20">
        <v>38108</v>
      </c>
      <c r="E45" s="40">
        <v>7.7035261707988969</v>
      </c>
      <c r="F45" s="52">
        <v>10</v>
      </c>
      <c r="G45" s="47">
        <v>0.34375</v>
      </c>
      <c r="H45" s="47">
        <v>0.63541666666666663</v>
      </c>
      <c r="I45" s="64"/>
      <c r="J45" s="68">
        <f t="shared" si="2"/>
        <v>0</v>
      </c>
    </row>
    <row r="46" spans="1:10" x14ac:dyDescent="0.25">
      <c r="A46" s="60" t="s">
        <v>227</v>
      </c>
      <c r="B46" s="11" t="s">
        <v>5</v>
      </c>
      <c r="C46" s="20" t="s">
        <v>120</v>
      </c>
      <c r="D46" s="20">
        <v>38122</v>
      </c>
      <c r="E46" s="42">
        <v>13.799104683195594</v>
      </c>
      <c r="F46" s="55">
        <v>10</v>
      </c>
      <c r="G46" s="47">
        <v>0.30208333333333331</v>
      </c>
      <c r="H46" s="47">
        <v>0.63541666666666663</v>
      </c>
      <c r="I46" s="64"/>
      <c r="J46" s="68">
        <f t="shared" si="2"/>
        <v>0</v>
      </c>
    </row>
    <row r="47" spans="1:10" x14ac:dyDescent="0.25">
      <c r="A47" s="11" t="s">
        <v>130</v>
      </c>
      <c r="B47" s="11" t="s">
        <v>5</v>
      </c>
      <c r="C47" s="20" t="s">
        <v>131</v>
      </c>
      <c r="D47" s="20">
        <v>38122</v>
      </c>
      <c r="E47" s="42">
        <v>6.1712534435261706</v>
      </c>
      <c r="F47" s="55">
        <v>10</v>
      </c>
      <c r="G47" s="47">
        <v>0.38541666666666669</v>
      </c>
      <c r="H47" s="47">
        <v>0.67708333333333337</v>
      </c>
      <c r="I47" s="64"/>
      <c r="J47" s="68">
        <f t="shared" si="2"/>
        <v>0</v>
      </c>
    </row>
    <row r="48" spans="1:10" x14ac:dyDescent="0.25">
      <c r="A48" s="60" t="s">
        <v>229</v>
      </c>
      <c r="B48" s="22" t="s">
        <v>5</v>
      </c>
      <c r="C48" s="22" t="s">
        <v>187</v>
      </c>
      <c r="D48" s="22">
        <v>38122</v>
      </c>
      <c r="E48" s="39">
        <v>11.67690541781451</v>
      </c>
      <c r="F48" s="53">
        <v>10</v>
      </c>
      <c r="G48" s="50">
        <v>0.34375</v>
      </c>
      <c r="H48" s="50">
        <v>0.63541666666666663</v>
      </c>
      <c r="I48" s="64"/>
      <c r="J48" s="68">
        <f t="shared" si="2"/>
        <v>0</v>
      </c>
    </row>
    <row r="49" spans="1:10" x14ac:dyDescent="0.25">
      <c r="A49" s="20" t="s">
        <v>15</v>
      </c>
      <c r="B49" s="23" t="s">
        <v>217</v>
      </c>
      <c r="C49" s="20" t="s">
        <v>16</v>
      </c>
      <c r="D49" s="11">
        <v>38108</v>
      </c>
      <c r="E49" s="40">
        <v>6.67</v>
      </c>
      <c r="F49" s="52">
        <v>10</v>
      </c>
      <c r="G49" s="48"/>
      <c r="H49" s="48"/>
      <c r="I49" s="64"/>
      <c r="J49" s="68">
        <f t="shared" si="2"/>
        <v>0</v>
      </c>
    </row>
    <row r="50" spans="1:10" x14ac:dyDescent="0.25">
      <c r="A50" s="66" t="s">
        <v>14</v>
      </c>
      <c r="B50" s="80"/>
      <c r="C50" s="80"/>
      <c r="D50" s="80"/>
      <c r="E50" s="67">
        <f>SUM(E40:E49)</f>
        <v>101.03976584022038</v>
      </c>
      <c r="F50" s="80"/>
      <c r="G50" s="80"/>
      <c r="H50" s="80"/>
      <c r="I50" s="83"/>
      <c r="J50" s="69">
        <f>SUM(J40:J49)</f>
        <v>0</v>
      </c>
    </row>
  </sheetData>
  <sheetProtection algorithmName="SHA-512" hashValue="pFfTZ7dSyKqZsAD1zujPScC0dglHCzadlOeVt304cIwMxmnJh8i/ROP3r3XCry+8oJynHVPfx4QDsJL9DodNcw==" saltValue="vVzTWOjIDyEckuJijX6Eiw==" spinCount="100000" sheet="1" objects="1" scenarios="1"/>
  <mergeCells count="1">
    <mergeCell ref="A1:J1"/>
  </mergeCells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BF784-56F8-4C76-86C3-6FC958A85687}">
  <dimension ref="A1:Q53"/>
  <sheetViews>
    <sheetView tabSelected="1" workbookViewId="0">
      <selection activeCell="B36" sqref="B36"/>
    </sheetView>
  </sheetViews>
  <sheetFormatPr defaultRowHeight="15" x14ac:dyDescent="0.25"/>
  <cols>
    <col min="1" max="1" width="37" style="62" bestFit="1" customWidth="1"/>
    <col min="2" max="2" width="10.85546875" style="62" bestFit="1" customWidth="1"/>
    <col min="3" max="3" width="20.85546875" style="62" bestFit="1" customWidth="1"/>
    <col min="4" max="8" width="9.140625" style="62"/>
    <col min="9" max="9" width="12.85546875" style="62" bestFit="1" customWidth="1"/>
    <col min="10" max="10" width="20.42578125" style="62" customWidth="1"/>
    <col min="11" max="16384" width="9.140625" style="62"/>
  </cols>
  <sheetData>
    <row r="1" spans="1:17" ht="24" customHeight="1" x14ac:dyDescent="0.25">
      <c r="A1" s="85" t="s">
        <v>246</v>
      </c>
      <c r="B1" s="85"/>
      <c r="C1" s="85"/>
      <c r="D1" s="85"/>
      <c r="E1" s="85"/>
      <c r="F1" s="85"/>
      <c r="G1" s="85"/>
      <c r="H1" s="85"/>
      <c r="I1" s="85"/>
      <c r="J1" s="85"/>
      <c r="K1" s="61"/>
      <c r="L1" s="61"/>
      <c r="M1" s="61"/>
      <c r="N1" s="61"/>
      <c r="O1" s="61"/>
      <c r="P1" s="61"/>
      <c r="Q1" s="61"/>
    </row>
    <row r="2" spans="1:17" ht="51.75" x14ac:dyDescent="0.25">
      <c r="A2" s="6" t="s">
        <v>234</v>
      </c>
      <c r="B2" s="6" t="s">
        <v>219</v>
      </c>
      <c r="C2" s="5" t="s">
        <v>0</v>
      </c>
      <c r="D2" s="5" t="s">
        <v>1</v>
      </c>
      <c r="E2" s="38" t="s">
        <v>223</v>
      </c>
      <c r="F2" s="51" t="s">
        <v>224</v>
      </c>
      <c r="G2" s="46" t="s">
        <v>230</v>
      </c>
      <c r="H2" s="46" t="s">
        <v>231</v>
      </c>
      <c r="I2" s="63" t="s">
        <v>232</v>
      </c>
      <c r="J2" s="46" t="s">
        <v>233</v>
      </c>
    </row>
    <row r="3" spans="1:17" x14ac:dyDescent="0.25">
      <c r="A3" s="11" t="s">
        <v>81</v>
      </c>
      <c r="B3" s="11" t="s">
        <v>5</v>
      </c>
      <c r="C3" s="20" t="s">
        <v>82</v>
      </c>
      <c r="D3" s="20">
        <v>38125</v>
      </c>
      <c r="E3" s="41">
        <v>8.2516069788797068</v>
      </c>
      <c r="F3" s="54">
        <v>1</v>
      </c>
      <c r="G3" s="47">
        <v>0.34375</v>
      </c>
      <c r="H3" s="47">
        <v>0.63541666666666663</v>
      </c>
      <c r="I3" s="64"/>
      <c r="J3" s="68">
        <f t="shared" ref="J3:J13" si="0">(E3*I3)</f>
        <v>0</v>
      </c>
    </row>
    <row r="4" spans="1:17" x14ac:dyDescent="0.25">
      <c r="A4" s="11" t="s">
        <v>100</v>
      </c>
      <c r="B4" s="11" t="s">
        <v>5</v>
      </c>
      <c r="C4" s="11" t="s">
        <v>101</v>
      </c>
      <c r="D4" s="20">
        <v>38115</v>
      </c>
      <c r="E4" s="41">
        <v>7.0932047750229561</v>
      </c>
      <c r="F4" s="54">
        <v>1</v>
      </c>
      <c r="G4" s="47">
        <v>0.38541666666666669</v>
      </c>
      <c r="H4" s="47">
        <v>0.67708333333333337</v>
      </c>
      <c r="I4" s="64"/>
      <c r="J4" s="68">
        <f t="shared" si="0"/>
        <v>0</v>
      </c>
    </row>
    <row r="5" spans="1:17" x14ac:dyDescent="0.25">
      <c r="A5" s="11" t="s">
        <v>102</v>
      </c>
      <c r="B5" s="11" t="s">
        <v>5</v>
      </c>
      <c r="C5" s="20" t="s">
        <v>103</v>
      </c>
      <c r="D5" s="20">
        <v>38115</v>
      </c>
      <c r="E5" s="41">
        <v>11.873273645546371</v>
      </c>
      <c r="F5" s="54">
        <v>1</v>
      </c>
      <c r="G5" s="47">
        <v>0.34375</v>
      </c>
      <c r="H5" s="47">
        <v>0.63541666666666663</v>
      </c>
      <c r="I5" s="64"/>
      <c r="J5" s="68">
        <f t="shared" si="0"/>
        <v>0</v>
      </c>
    </row>
    <row r="6" spans="1:17" x14ac:dyDescent="0.25">
      <c r="A6" s="11" t="s">
        <v>104</v>
      </c>
      <c r="B6" s="11" t="s">
        <v>5</v>
      </c>
      <c r="C6" s="20" t="s">
        <v>105</v>
      </c>
      <c r="D6" s="20">
        <v>38125</v>
      </c>
      <c r="E6" s="41">
        <v>11.521326905417816</v>
      </c>
      <c r="F6" s="54">
        <v>1</v>
      </c>
      <c r="G6" s="47">
        <v>0.34375</v>
      </c>
      <c r="H6" s="47">
        <v>0.63541666666666663</v>
      </c>
      <c r="I6" s="64"/>
      <c r="J6" s="68">
        <f t="shared" si="0"/>
        <v>0</v>
      </c>
    </row>
    <row r="7" spans="1:17" x14ac:dyDescent="0.25">
      <c r="A7" s="11" t="s">
        <v>106</v>
      </c>
      <c r="B7" s="11" t="s">
        <v>5</v>
      </c>
      <c r="C7" s="11" t="s">
        <v>107</v>
      </c>
      <c r="D7" s="20">
        <v>38125</v>
      </c>
      <c r="E7" s="41">
        <v>15.245179063360883</v>
      </c>
      <c r="F7" s="54">
        <v>1</v>
      </c>
      <c r="G7" s="47">
        <v>0.30208333333333331</v>
      </c>
      <c r="H7" s="47">
        <v>0.59375</v>
      </c>
      <c r="I7" s="64"/>
      <c r="J7" s="68">
        <f t="shared" si="0"/>
        <v>0</v>
      </c>
    </row>
    <row r="8" spans="1:17" x14ac:dyDescent="0.25">
      <c r="A8" s="11" t="s">
        <v>121</v>
      </c>
      <c r="B8" s="11" t="s">
        <v>5</v>
      </c>
      <c r="C8" s="11" t="s">
        <v>122</v>
      </c>
      <c r="D8" s="20">
        <v>38115</v>
      </c>
      <c r="E8" s="41">
        <v>19.26574839302112</v>
      </c>
      <c r="F8" s="54">
        <v>1</v>
      </c>
      <c r="G8" s="47">
        <v>0.30208333333333331</v>
      </c>
      <c r="H8" s="47">
        <v>0.59375</v>
      </c>
      <c r="I8" s="64"/>
      <c r="J8" s="68">
        <f t="shared" si="0"/>
        <v>0</v>
      </c>
    </row>
    <row r="9" spans="1:17" x14ac:dyDescent="0.25">
      <c r="A9" s="11" t="s">
        <v>124</v>
      </c>
      <c r="B9" s="11" t="s">
        <v>5</v>
      </c>
      <c r="C9" s="11" t="s">
        <v>125</v>
      </c>
      <c r="D9" s="20">
        <v>38125</v>
      </c>
      <c r="E9" s="41">
        <v>13.42550505050505</v>
      </c>
      <c r="F9" s="54">
        <v>1</v>
      </c>
      <c r="G9" s="47">
        <v>0.34375</v>
      </c>
      <c r="H9" s="47">
        <v>0.63541666666666663</v>
      </c>
      <c r="I9" s="64"/>
      <c r="J9" s="68">
        <f t="shared" si="0"/>
        <v>0</v>
      </c>
    </row>
    <row r="10" spans="1:17" x14ac:dyDescent="0.25">
      <c r="A10" s="11" t="s">
        <v>157</v>
      </c>
      <c r="B10" s="11" t="s">
        <v>5</v>
      </c>
      <c r="C10" s="20" t="s">
        <v>158</v>
      </c>
      <c r="D10" s="20">
        <v>38141</v>
      </c>
      <c r="E10" s="41">
        <v>5.561193755739211</v>
      </c>
      <c r="F10" s="54">
        <v>1</v>
      </c>
      <c r="G10" s="47">
        <v>0.38541666666666669</v>
      </c>
      <c r="H10" s="47">
        <v>0.67708333333333337</v>
      </c>
      <c r="I10" s="64"/>
      <c r="J10" s="68">
        <f t="shared" si="0"/>
        <v>0</v>
      </c>
    </row>
    <row r="11" spans="1:17" x14ac:dyDescent="0.25">
      <c r="A11" s="11" t="s">
        <v>183</v>
      </c>
      <c r="B11" s="11" t="s">
        <v>5</v>
      </c>
      <c r="C11" s="20" t="s">
        <v>184</v>
      </c>
      <c r="D11" s="20">
        <v>38125</v>
      </c>
      <c r="E11" s="41">
        <v>10.520661157024794</v>
      </c>
      <c r="F11" s="54">
        <v>1</v>
      </c>
      <c r="G11" s="47">
        <v>0.38541666666666669</v>
      </c>
      <c r="H11" s="47">
        <v>0.67708333333333337</v>
      </c>
      <c r="I11" s="64"/>
      <c r="J11" s="68">
        <f t="shared" si="0"/>
        <v>0</v>
      </c>
    </row>
    <row r="12" spans="1:17" x14ac:dyDescent="0.25">
      <c r="A12" s="11" t="s">
        <v>185</v>
      </c>
      <c r="B12" s="11" t="s">
        <v>5</v>
      </c>
      <c r="C12" s="20" t="s">
        <v>186</v>
      </c>
      <c r="D12" s="20">
        <v>38125</v>
      </c>
      <c r="E12" s="41">
        <v>42.494811753902667</v>
      </c>
      <c r="F12" s="54">
        <v>1</v>
      </c>
      <c r="G12" s="47">
        <v>0.30208333333333331</v>
      </c>
      <c r="H12" s="47">
        <v>0.59375</v>
      </c>
      <c r="I12" s="64"/>
      <c r="J12" s="68">
        <f t="shared" si="0"/>
        <v>0</v>
      </c>
    </row>
    <row r="13" spans="1:17" x14ac:dyDescent="0.25">
      <c r="A13" s="20" t="s">
        <v>19</v>
      </c>
      <c r="B13" s="23" t="s">
        <v>217</v>
      </c>
      <c r="C13" s="20" t="s">
        <v>20</v>
      </c>
      <c r="D13" s="11">
        <v>38115</v>
      </c>
      <c r="E13" s="40">
        <v>24.36</v>
      </c>
      <c r="F13" s="52">
        <v>1</v>
      </c>
      <c r="G13" s="48"/>
      <c r="H13" s="48"/>
      <c r="I13" s="64"/>
      <c r="J13" s="68">
        <f t="shared" si="0"/>
        <v>0</v>
      </c>
    </row>
    <row r="14" spans="1:17" x14ac:dyDescent="0.25">
      <c r="A14" s="66" t="s">
        <v>245</v>
      </c>
      <c r="B14" s="66"/>
      <c r="C14" s="66"/>
      <c r="D14" s="66"/>
      <c r="E14" s="67">
        <f>SUM(E3:E13)</f>
        <v>169.61251147842057</v>
      </c>
      <c r="F14" s="66"/>
      <c r="G14" s="66"/>
      <c r="H14" s="66"/>
      <c r="I14" s="65"/>
      <c r="J14" s="69">
        <f>SUM(J3:J13)</f>
        <v>0</v>
      </c>
    </row>
    <row r="17" spans="1:10" x14ac:dyDescent="0.25">
      <c r="A17" s="91" t="s">
        <v>247</v>
      </c>
    </row>
    <row r="19" spans="1:10" ht="51.75" x14ac:dyDescent="0.25">
      <c r="A19" s="6" t="s">
        <v>234</v>
      </c>
      <c r="B19" s="6" t="s">
        <v>219</v>
      </c>
      <c r="C19" s="5" t="s">
        <v>0</v>
      </c>
      <c r="D19" s="5" t="s">
        <v>1</v>
      </c>
      <c r="E19" s="38" t="s">
        <v>223</v>
      </c>
      <c r="F19" s="51" t="s">
        <v>224</v>
      </c>
      <c r="G19" s="46" t="s">
        <v>230</v>
      </c>
      <c r="H19" s="46" t="s">
        <v>231</v>
      </c>
      <c r="I19" s="63" t="s">
        <v>232</v>
      </c>
      <c r="J19" s="46" t="s">
        <v>233</v>
      </c>
    </row>
    <row r="20" spans="1:10" x14ac:dyDescent="0.25">
      <c r="A20" s="11" t="s">
        <v>81</v>
      </c>
      <c r="B20" s="11" t="s">
        <v>5</v>
      </c>
      <c r="C20" s="20" t="s">
        <v>82</v>
      </c>
      <c r="D20" s="20">
        <v>38125</v>
      </c>
      <c r="E20" s="41">
        <v>8.2516069788797068</v>
      </c>
      <c r="F20" s="54">
        <v>1</v>
      </c>
      <c r="G20" s="47">
        <v>0.34375</v>
      </c>
      <c r="H20" s="47">
        <v>0.63541666666666663</v>
      </c>
      <c r="I20" s="64"/>
      <c r="J20" s="68">
        <f t="shared" ref="J20:J30" si="1">(E20*I20)</f>
        <v>0</v>
      </c>
    </row>
    <row r="21" spans="1:10" x14ac:dyDescent="0.25">
      <c r="A21" s="11" t="s">
        <v>100</v>
      </c>
      <c r="B21" s="11" t="s">
        <v>5</v>
      </c>
      <c r="C21" s="11" t="s">
        <v>101</v>
      </c>
      <c r="D21" s="20">
        <v>38115</v>
      </c>
      <c r="E21" s="41">
        <v>7.0932047750229561</v>
      </c>
      <c r="F21" s="54">
        <v>1</v>
      </c>
      <c r="G21" s="47">
        <v>0.38541666666666669</v>
      </c>
      <c r="H21" s="47">
        <v>0.67708333333333337</v>
      </c>
      <c r="I21" s="64"/>
      <c r="J21" s="68">
        <f t="shared" si="1"/>
        <v>0</v>
      </c>
    </row>
    <row r="22" spans="1:10" x14ac:dyDescent="0.25">
      <c r="A22" s="11" t="s">
        <v>102</v>
      </c>
      <c r="B22" s="11" t="s">
        <v>5</v>
      </c>
      <c r="C22" s="20" t="s">
        <v>103</v>
      </c>
      <c r="D22" s="20">
        <v>38115</v>
      </c>
      <c r="E22" s="41">
        <v>11.873273645546371</v>
      </c>
      <c r="F22" s="54">
        <v>1</v>
      </c>
      <c r="G22" s="47">
        <v>0.34375</v>
      </c>
      <c r="H22" s="47">
        <v>0.63541666666666663</v>
      </c>
      <c r="I22" s="64"/>
      <c r="J22" s="68">
        <f t="shared" si="1"/>
        <v>0</v>
      </c>
    </row>
    <row r="23" spans="1:10" x14ac:dyDescent="0.25">
      <c r="A23" s="11" t="s">
        <v>104</v>
      </c>
      <c r="B23" s="11" t="s">
        <v>5</v>
      </c>
      <c r="C23" s="20" t="s">
        <v>105</v>
      </c>
      <c r="D23" s="20">
        <v>38125</v>
      </c>
      <c r="E23" s="41">
        <v>11.521326905417816</v>
      </c>
      <c r="F23" s="54">
        <v>1</v>
      </c>
      <c r="G23" s="47">
        <v>0.34375</v>
      </c>
      <c r="H23" s="47">
        <v>0.63541666666666663</v>
      </c>
      <c r="I23" s="64"/>
      <c r="J23" s="68">
        <f t="shared" si="1"/>
        <v>0</v>
      </c>
    </row>
    <row r="24" spans="1:10" x14ac:dyDescent="0.25">
      <c r="A24" s="11" t="s">
        <v>106</v>
      </c>
      <c r="B24" s="11" t="s">
        <v>5</v>
      </c>
      <c r="C24" s="11" t="s">
        <v>107</v>
      </c>
      <c r="D24" s="20">
        <v>38125</v>
      </c>
      <c r="E24" s="41">
        <v>15.245179063360883</v>
      </c>
      <c r="F24" s="54">
        <v>1</v>
      </c>
      <c r="G24" s="47">
        <v>0.30208333333333331</v>
      </c>
      <c r="H24" s="47">
        <v>0.59375</v>
      </c>
      <c r="I24" s="64"/>
      <c r="J24" s="68">
        <f t="shared" si="1"/>
        <v>0</v>
      </c>
    </row>
    <row r="25" spans="1:10" x14ac:dyDescent="0.25">
      <c r="A25" s="11" t="s">
        <v>121</v>
      </c>
      <c r="B25" s="11" t="s">
        <v>5</v>
      </c>
      <c r="C25" s="11" t="s">
        <v>122</v>
      </c>
      <c r="D25" s="20">
        <v>38115</v>
      </c>
      <c r="E25" s="41">
        <v>19.26574839302112</v>
      </c>
      <c r="F25" s="54">
        <v>1</v>
      </c>
      <c r="G25" s="47">
        <v>0.30208333333333331</v>
      </c>
      <c r="H25" s="47">
        <v>0.59375</v>
      </c>
      <c r="I25" s="64"/>
      <c r="J25" s="68">
        <f t="shared" si="1"/>
        <v>0</v>
      </c>
    </row>
    <row r="26" spans="1:10" x14ac:dyDescent="0.25">
      <c r="A26" s="11" t="s">
        <v>124</v>
      </c>
      <c r="B26" s="11" t="s">
        <v>5</v>
      </c>
      <c r="C26" s="11" t="s">
        <v>125</v>
      </c>
      <c r="D26" s="20">
        <v>38125</v>
      </c>
      <c r="E26" s="41">
        <v>13.42550505050505</v>
      </c>
      <c r="F26" s="54">
        <v>1</v>
      </c>
      <c r="G26" s="47">
        <v>0.34375</v>
      </c>
      <c r="H26" s="47">
        <v>0.63541666666666663</v>
      </c>
      <c r="I26" s="64"/>
      <c r="J26" s="68">
        <f t="shared" si="1"/>
        <v>0</v>
      </c>
    </row>
    <row r="27" spans="1:10" x14ac:dyDescent="0.25">
      <c r="A27" s="11" t="s">
        <v>157</v>
      </c>
      <c r="B27" s="11" t="s">
        <v>5</v>
      </c>
      <c r="C27" s="20" t="s">
        <v>158</v>
      </c>
      <c r="D27" s="20">
        <v>38141</v>
      </c>
      <c r="E27" s="41">
        <v>5.561193755739211</v>
      </c>
      <c r="F27" s="54">
        <v>1</v>
      </c>
      <c r="G27" s="47">
        <v>0.38541666666666669</v>
      </c>
      <c r="H27" s="47">
        <v>0.67708333333333337</v>
      </c>
      <c r="I27" s="64"/>
      <c r="J27" s="68">
        <f t="shared" si="1"/>
        <v>0</v>
      </c>
    </row>
    <row r="28" spans="1:10" x14ac:dyDescent="0.25">
      <c r="A28" s="11" t="s">
        <v>183</v>
      </c>
      <c r="B28" s="11" t="s">
        <v>5</v>
      </c>
      <c r="C28" s="20" t="s">
        <v>184</v>
      </c>
      <c r="D28" s="20">
        <v>38125</v>
      </c>
      <c r="E28" s="41">
        <v>10.520661157024794</v>
      </c>
      <c r="F28" s="54">
        <v>1</v>
      </c>
      <c r="G28" s="47">
        <v>0.38541666666666669</v>
      </c>
      <c r="H28" s="47">
        <v>0.67708333333333337</v>
      </c>
      <c r="I28" s="64"/>
      <c r="J28" s="68">
        <f t="shared" si="1"/>
        <v>0</v>
      </c>
    </row>
    <row r="29" spans="1:10" x14ac:dyDescent="0.25">
      <c r="A29" s="11" t="s">
        <v>185</v>
      </c>
      <c r="B29" s="11" t="s">
        <v>5</v>
      </c>
      <c r="C29" s="20" t="s">
        <v>186</v>
      </c>
      <c r="D29" s="20">
        <v>38125</v>
      </c>
      <c r="E29" s="41">
        <v>42.494811753902667</v>
      </c>
      <c r="F29" s="54">
        <v>1</v>
      </c>
      <c r="G29" s="47">
        <v>0.30208333333333331</v>
      </c>
      <c r="H29" s="47">
        <v>0.59375</v>
      </c>
      <c r="I29" s="64"/>
      <c r="J29" s="68">
        <f t="shared" si="1"/>
        <v>0</v>
      </c>
    </row>
    <row r="30" spans="1:10" x14ac:dyDescent="0.25">
      <c r="A30" s="20" t="s">
        <v>19</v>
      </c>
      <c r="B30" s="23" t="s">
        <v>217</v>
      </c>
      <c r="C30" s="20" t="s">
        <v>20</v>
      </c>
      <c r="D30" s="11">
        <v>38115</v>
      </c>
      <c r="E30" s="40">
        <v>24.36</v>
      </c>
      <c r="F30" s="52">
        <v>1</v>
      </c>
      <c r="G30" s="48"/>
      <c r="H30" s="48"/>
      <c r="I30" s="64"/>
      <c r="J30" s="68">
        <f t="shared" si="1"/>
        <v>0</v>
      </c>
    </row>
    <row r="31" spans="1:10" x14ac:dyDescent="0.25">
      <c r="A31" s="66" t="s">
        <v>245</v>
      </c>
      <c r="B31" s="66"/>
      <c r="C31" s="66"/>
      <c r="D31" s="66"/>
      <c r="E31" s="67">
        <f>SUM(E20:E30)</f>
        <v>169.61251147842057</v>
      </c>
      <c r="F31" s="66"/>
      <c r="G31" s="66"/>
      <c r="H31" s="66"/>
      <c r="I31" s="65"/>
      <c r="J31" s="69">
        <f>SUM(J20:J30)</f>
        <v>0</v>
      </c>
    </row>
    <row r="32" spans="1:10" x14ac:dyDescent="0.25">
      <c r="A32" s="92"/>
      <c r="B32" s="92"/>
      <c r="C32" s="92"/>
      <c r="D32" s="92"/>
      <c r="E32" s="93"/>
      <c r="F32" s="92"/>
      <c r="G32" s="92"/>
      <c r="H32" s="92"/>
      <c r="I32" s="94"/>
      <c r="J32" s="95"/>
    </row>
    <row r="33" spans="1:10" x14ac:dyDescent="0.25">
      <c r="A33" s="92"/>
      <c r="B33" s="92"/>
      <c r="C33" s="92"/>
      <c r="D33" s="92"/>
      <c r="E33" s="93"/>
      <c r="F33" s="92"/>
      <c r="G33" s="92"/>
      <c r="H33" s="92"/>
      <c r="I33" s="94"/>
      <c r="J33" s="95"/>
    </row>
    <row r="34" spans="1:10" x14ac:dyDescent="0.25">
      <c r="A34" s="92"/>
      <c r="B34" s="92"/>
      <c r="C34" s="92"/>
      <c r="D34" s="92"/>
      <c r="E34" s="93"/>
      <c r="F34" s="92"/>
      <c r="G34" s="92"/>
      <c r="H34" s="92"/>
      <c r="I34" s="94"/>
      <c r="J34" s="95"/>
    </row>
    <row r="35" spans="1:10" x14ac:dyDescent="0.25">
      <c r="A35" s="92"/>
      <c r="B35" s="92"/>
      <c r="C35" s="92"/>
      <c r="D35" s="92"/>
      <c r="E35" s="93"/>
      <c r="F35" s="92"/>
      <c r="G35" s="92"/>
      <c r="H35" s="92"/>
      <c r="I35" s="94"/>
      <c r="J35" s="95"/>
    </row>
    <row r="39" spans="1:10" x14ac:dyDescent="0.25">
      <c r="A39" s="91" t="s">
        <v>248</v>
      </c>
    </row>
    <row r="41" spans="1:10" ht="51.75" x14ac:dyDescent="0.25">
      <c r="A41" s="6" t="s">
        <v>234</v>
      </c>
      <c r="B41" s="6" t="s">
        <v>219</v>
      </c>
      <c r="C41" s="5" t="s">
        <v>0</v>
      </c>
      <c r="D41" s="5" t="s">
        <v>1</v>
      </c>
      <c r="E41" s="38" t="s">
        <v>223</v>
      </c>
      <c r="F41" s="51" t="s">
        <v>224</v>
      </c>
      <c r="G41" s="46" t="s">
        <v>230</v>
      </c>
      <c r="H41" s="46" t="s">
        <v>231</v>
      </c>
      <c r="I41" s="63" t="s">
        <v>232</v>
      </c>
      <c r="J41" s="46" t="s">
        <v>233</v>
      </c>
    </row>
    <row r="42" spans="1:10" x14ac:dyDescent="0.25">
      <c r="A42" s="11" t="s">
        <v>81</v>
      </c>
      <c r="B42" s="11" t="s">
        <v>5</v>
      </c>
      <c r="C42" s="20" t="s">
        <v>82</v>
      </c>
      <c r="D42" s="20">
        <v>38125</v>
      </c>
      <c r="E42" s="41">
        <v>8.2516069788797068</v>
      </c>
      <c r="F42" s="54">
        <v>1</v>
      </c>
      <c r="G42" s="47">
        <v>0.34375</v>
      </c>
      <c r="H42" s="47">
        <v>0.63541666666666663</v>
      </c>
      <c r="I42" s="64"/>
      <c r="J42" s="68">
        <f t="shared" ref="J42:J52" si="2">(E42*I42)</f>
        <v>0</v>
      </c>
    </row>
    <row r="43" spans="1:10" x14ac:dyDescent="0.25">
      <c r="A43" s="11" t="s">
        <v>100</v>
      </c>
      <c r="B43" s="11" t="s">
        <v>5</v>
      </c>
      <c r="C43" s="11" t="s">
        <v>101</v>
      </c>
      <c r="D43" s="20">
        <v>38115</v>
      </c>
      <c r="E43" s="41">
        <v>7.0932047750229561</v>
      </c>
      <c r="F43" s="54">
        <v>1</v>
      </c>
      <c r="G43" s="47">
        <v>0.38541666666666669</v>
      </c>
      <c r="H43" s="47">
        <v>0.67708333333333337</v>
      </c>
      <c r="I43" s="64"/>
      <c r="J43" s="68">
        <f t="shared" si="2"/>
        <v>0</v>
      </c>
    </row>
    <row r="44" spans="1:10" x14ac:dyDescent="0.25">
      <c r="A44" s="11" t="s">
        <v>102</v>
      </c>
      <c r="B44" s="11" t="s">
        <v>5</v>
      </c>
      <c r="C44" s="20" t="s">
        <v>103</v>
      </c>
      <c r="D44" s="20">
        <v>38115</v>
      </c>
      <c r="E44" s="41">
        <v>11.873273645546371</v>
      </c>
      <c r="F44" s="54">
        <v>1</v>
      </c>
      <c r="G44" s="47">
        <v>0.34375</v>
      </c>
      <c r="H44" s="47">
        <v>0.63541666666666663</v>
      </c>
      <c r="I44" s="64"/>
      <c r="J44" s="68">
        <f t="shared" si="2"/>
        <v>0</v>
      </c>
    </row>
    <row r="45" spans="1:10" x14ac:dyDescent="0.25">
      <c r="A45" s="11" t="s">
        <v>104</v>
      </c>
      <c r="B45" s="11" t="s">
        <v>5</v>
      </c>
      <c r="C45" s="20" t="s">
        <v>105</v>
      </c>
      <c r="D45" s="20">
        <v>38125</v>
      </c>
      <c r="E45" s="41">
        <v>11.521326905417816</v>
      </c>
      <c r="F45" s="54">
        <v>1</v>
      </c>
      <c r="G45" s="47">
        <v>0.34375</v>
      </c>
      <c r="H45" s="47">
        <v>0.63541666666666663</v>
      </c>
      <c r="I45" s="64"/>
      <c r="J45" s="68">
        <f t="shared" si="2"/>
        <v>0</v>
      </c>
    </row>
    <row r="46" spans="1:10" x14ac:dyDescent="0.25">
      <c r="A46" s="11" t="s">
        <v>106</v>
      </c>
      <c r="B46" s="11" t="s">
        <v>5</v>
      </c>
      <c r="C46" s="11" t="s">
        <v>107</v>
      </c>
      <c r="D46" s="20">
        <v>38125</v>
      </c>
      <c r="E46" s="41">
        <v>15.245179063360883</v>
      </c>
      <c r="F46" s="54">
        <v>1</v>
      </c>
      <c r="G46" s="47">
        <v>0.30208333333333331</v>
      </c>
      <c r="H46" s="47">
        <v>0.59375</v>
      </c>
      <c r="I46" s="64"/>
      <c r="J46" s="68">
        <f t="shared" si="2"/>
        <v>0</v>
      </c>
    </row>
    <row r="47" spans="1:10" x14ac:dyDescent="0.25">
      <c r="A47" s="11" t="s">
        <v>121</v>
      </c>
      <c r="B47" s="11" t="s">
        <v>5</v>
      </c>
      <c r="C47" s="11" t="s">
        <v>122</v>
      </c>
      <c r="D47" s="20">
        <v>38115</v>
      </c>
      <c r="E47" s="41">
        <v>19.26574839302112</v>
      </c>
      <c r="F47" s="54">
        <v>1</v>
      </c>
      <c r="G47" s="47">
        <v>0.30208333333333331</v>
      </c>
      <c r="H47" s="47">
        <v>0.59375</v>
      </c>
      <c r="I47" s="64"/>
      <c r="J47" s="68">
        <f t="shared" si="2"/>
        <v>0</v>
      </c>
    </row>
    <row r="48" spans="1:10" x14ac:dyDescent="0.25">
      <c r="A48" s="11" t="s">
        <v>124</v>
      </c>
      <c r="B48" s="11" t="s">
        <v>5</v>
      </c>
      <c r="C48" s="11" t="s">
        <v>125</v>
      </c>
      <c r="D48" s="20">
        <v>38125</v>
      </c>
      <c r="E48" s="41">
        <v>13.42550505050505</v>
      </c>
      <c r="F48" s="54">
        <v>1</v>
      </c>
      <c r="G48" s="47">
        <v>0.34375</v>
      </c>
      <c r="H48" s="47">
        <v>0.63541666666666663</v>
      </c>
      <c r="I48" s="64"/>
      <c r="J48" s="68">
        <f t="shared" si="2"/>
        <v>0</v>
      </c>
    </row>
    <row r="49" spans="1:10" x14ac:dyDescent="0.25">
      <c r="A49" s="11" t="s">
        <v>157</v>
      </c>
      <c r="B49" s="11" t="s">
        <v>5</v>
      </c>
      <c r="C49" s="20" t="s">
        <v>158</v>
      </c>
      <c r="D49" s="20">
        <v>38141</v>
      </c>
      <c r="E49" s="41">
        <v>5.561193755739211</v>
      </c>
      <c r="F49" s="54">
        <v>1</v>
      </c>
      <c r="G49" s="47">
        <v>0.38541666666666669</v>
      </c>
      <c r="H49" s="47">
        <v>0.67708333333333337</v>
      </c>
      <c r="I49" s="64"/>
      <c r="J49" s="68">
        <f t="shared" si="2"/>
        <v>0</v>
      </c>
    </row>
    <row r="50" spans="1:10" x14ac:dyDescent="0.25">
      <c r="A50" s="11" t="s">
        <v>183</v>
      </c>
      <c r="B50" s="11" t="s">
        <v>5</v>
      </c>
      <c r="C50" s="20" t="s">
        <v>184</v>
      </c>
      <c r="D50" s="20">
        <v>38125</v>
      </c>
      <c r="E50" s="41">
        <v>10.520661157024794</v>
      </c>
      <c r="F50" s="54">
        <v>1</v>
      </c>
      <c r="G50" s="47">
        <v>0.38541666666666669</v>
      </c>
      <c r="H50" s="47">
        <v>0.67708333333333337</v>
      </c>
      <c r="I50" s="64"/>
      <c r="J50" s="68">
        <f t="shared" si="2"/>
        <v>0</v>
      </c>
    </row>
    <row r="51" spans="1:10" x14ac:dyDescent="0.25">
      <c r="A51" s="11" t="s">
        <v>185</v>
      </c>
      <c r="B51" s="11" t="s">
        <v>5</v>
      </c>
      <c r="C51" s="20" t="s">
        <v>186</v>
      </c>
      <c r="D51" s="20">
        <v>38125</v>
      </c>
      <c r="E51" s="41">
        <v>42.494811753902667</v>
      </c>
      <c r="F51" s="54">
        <v>1</v>
      </c>
      <c r="G51" s="47">
        <v>0.30208333333333331</v>
      </c>
      <c r="H51" s="47">
        <v>0.59375</v>
      </c>
      <c r="I51" s="64"/>
      <c r="J51" s="68">
        <f t="shared" si="2"/>
        <v>0</v>
      </c>
    </row>
    <row r="52" spans="1:10" x14ac:dyDescent="0.25">
      <c r="A52" s="20" t="s">
        <v>19</v>
      </c>
      <c r="B52" s="23" t="s">
        <v>217</v>
      </c>
      <c r="C52" s="20" t="s">
        <v>20</v>
      </c>
      <c r="D52" s="11">
        <v>38115</v>
      </c>
      <c r="E52" s="40">
        <v>24.36</v>
      </c>
      <c r="F52" s="52">
        <v>1</v>
      </c>
      <c r="G52" s="48"/>
      <c r="H52" s="48"/>
      <c r="I52" s="64"/>
      <c r="J52" s="68">
        <f t="shared" si="2"/>
        <v>0</v>
      </c>
    </row>
    <row r="53" spans="1:10" x14ac:dyDescent="0.25">
      <c r="A53" s="66" t="s">
        <v>245</v>
      </c>
      <c r="B53" s="66"/>
      <c r="C53" s="66"/>
      <c r="D53" s="66"/>
      <c r="E53" s="67">
        <f>SUM(E42:E52)</f>
        <v>169.61251147842057</v>
      </c>
      <c r="F53" s="66"/>
      <c r="G53" s="66"/>
      <c r="H53" s="66"/>
      <c r="I53" s="65"/>
      <c r="J53" s="69">
        <f>SUM(J42:J52)</f>
        <v>0</v>
      </c>
    </row>
  </sheetData>
  <sheetProtection algorithmName="SHA-512" hashValue="FbgM3LMfmVH74kG+gk/HViqMJwlplFYdtMfvtzOWXhRHBjeVYYpAXiTwud1+/huC6uuOGNTVs+3aPbCv55ieyw==" saltValue="aLeiYXnzJL9LVRAfLO3BRQ==" spinCount="100000" sheet="1" objects="1" scenarios="1"/>
  <mergeCells count="1">
    <mergeCell ref="A1:J1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CF7E0-EAEE-4745-9BA5-80525B11ACA3}">
  <dimension ref="A1:J54"/>
  <sheetViews>
    <sheetView workbookViewId="0">
      <selection activeCell="E22" sqref="E22"/>
    </sheetView>
  </sheetViews>
  <sheetFormatPr defaultRowHeight="15" x14ac:dyDescent="0.25"/>
  <cols>
    <col min="1" max="1" width="27" style="62" customWidth="1"/>
    <col min="2" max="2" width="10.42578125" style="62" customWidth="1"/>
    <col min="3" max="3" width="20.140625" style="62" bestFit="1" customWidth="1"/>
    <col min="4" max="8" width="9.140625" style="62"/>
    <col min="9" max="9" width="14.85546875" style="62" customWidth="1"/>
    <col min="10" max="10" width="18.42578125" style="62" customWidth="1"/>
    <col min="11" max="16384" width="9.140625" style="62"/>
  </cols>
  <sheetData>
    <row r="1" spans="1:10" ht="28.5" customHeight="1" x14ac:dyDescent="0.25">
      <c r="A1" s="86" t="s">
        <v>246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51.75" x14ac:dyDescent="0.25">
      <c r="A2" s="6" t="s">
        <v>235</v>
      </c>
      <c r="B2" s="6" t="s">
        <v>219</v>
      </c>
      <c r="C2" s="5" t="s">
        <v>0</v>
      </c>
      <c r="D2" s="5" t="s">
        <v>1</v>
      </c>
      <c r="E2" s="38" t="s">
        <v>223</v>
      </c>
      <c r="F2" s="51" t="s">
        <v>224</v>
      </c>
      <c r="G2" s="46" t="s">
        <v>230</v>
      </c>
      <c r="H2" s="71" t="s">
        <v>231</v>
      </c>
      <c r="I2" s="63" t="s">
        <v>232</v>
      </c>
      <c r="J2" s="46" t="s">
        <v>233</v>
      </c>
    </row>
    <row r="3" spans="1:10" x14ac:dyDescent="0.25">
      <c r="A3" s="11" t="s">
        <v>42</v>
      </c>
      <c r="B3" s="11" t="s">
        <v>5</v>
      </c>
      <c r="C3" s="11" t="s">
        <v>43</v>
      </c>
      <c r="D3" s="20">
        <v>38119</v>
      </c>
      <c r="E3" s="41">
        <v>7.9760606060606047</v>
      </c>
      <c r="F3" s="54">
        <v>2</v>
      </c>
      <c r="G3" s="47">
        <v>0.34375</v>
      </c>
      <c r="H3" s="72">
        <v>0.63541666666666663</v>
      </c>
      <c r="I3" s="64"/>
      <c r="J3" s="68">
        <f>(E3*I3)</f>
        <v>0</v>
      </c>
    </row>
    <row r="4" spans="1:10" x14ac:dyDescent="0.25">
      <c r="A4" s="11" t="s">
        <v>44</v>
      </c>
      <c r="B4" s="11" t="s">
        <v>5</v>
      </c>
      <c r="C4" s="20" t="s">
        <v>45</v>
      </c>
      <c r="D4" s="20">
        <v>38115</v>
      </c>
      <c r="E4" s="40">
        <v>7.5965748393021109</v>
      </c>
      <c r="F4" s="52">
        <v>2</v>
      </c>
      <c r="G4" s="47">
        <v>0.34375</v>
      </c>
      <c r="H4" s="72">
        <v>0.63541666666666663</v>
      </c>
      <c r="I4" s="64"/>
      <c r="J4" s="68">
        <f t="shared" ref="J4:J13" si="0">(E4*I4)</f>
        <v>0</v>
      </c>
    </row>
    <row r="5" spans="1:10" x14ac:dyDescent="0.25">
      <c r="A5" s="11" t="s">
        <v>66</v>
      </c>
      <c r="B5" s="11" t="s">
        <v>5</v>
      </c>
      <c r="C5" s="11" t="s">
        <v>67</v>
      </c>
      <c r="D5" s="20">
        <v>38118</v>
      </c>
      <c r="E5" s="41">
        <v>10.033627180899908</v>
      </c>
      <c r="F5" s="54">
        <v>2</v>
      </c>
      <c r="G5" s="47">
        <v>0.38541666666666669</v>
      </c>
      <c r="H5" s="72">
        <v>0.67708333333333337</v>
      </c>
      <c r="I5" s="64"/>
      <c r="J5" s="68">
        <f t="shared" si="0"/>
        <v>0</v>
      </c>
    </row>
    <row r="6" spans="1:10" x14ac:dyDescent="0.25">
      <c r="A6" s="11" t="s">
        <v>75</v>
      </c>
      <c r="B6" s="11" t="s">
        <v>5</v>
      </c>
      <c r="C6" s="11" t="s">
        <v>76</v>
      </c>
      <c r="D6" s="20">
        <v>38115</v>
      </c>
      <c r="E6" s="41">
        <v>6.8449954086317728</v>
      </c>
      <c r="F6" s="54">
        <v>2</v>
      </c>
      <c r="G6" s="47">
        <v>0.38541666666666669</v>
      </c>
      <c r="H6" s="72">
        <v>0.67708333333333337</v>
      </c>
      <c r="I6" s="64"/>
      <c r="J6" s="68">
        <f t="shared" si="0"/>
        <v>0</v>
      </c>
    </row>
    <row r="7" spans="1:10" x14ac:dyDescent="0.25">
      <c r="A7" s="11" t="s">
        <v>83</v>
      </c>
      <c r="B7" s="11" t="s">
        <v>5</v>
      </c>
      <c r="C7" s="20" t="s">
        <v>84</v>
      </c>
      <c r="D7" s="20">
        <v>38138</v>
      </c>
      <c r="E7" s="41">
        <v>16.77821854912764</v>
      </c>
      <c r="F7" s="54">
        <v>2</v>
      </c>
      <c r="G7" s="47">
        <v>0.38541666666666669</v>
      </c>
      <c r="H7" s="72">
        <v>0.67708333333333337</v>
      </c>
      <c r="I7" s="64"/>
      <c r="J7" s="68">
        <f t="shared" si="0"/>
        <v>0</v>
      </c>
    </row>
    <row r="8" spans="1:10" x14ac:dyDescent="0.25">
      <c r="A8" s="11" t="s">
        <v>85</v>
      </c>
      <c r="B8" s="11" t="s">
        <v>5</v>
      </c>
      <c r="C8" s="20" t="s">
        <v>86</v>
      </c>
      <c r="D8" s="20">
        <v>38138</v>
      </c>
      <c r="E8" s="41">
        <v>9.3071303948576656</v>
      </c>
      <c r="F8" s="54">
        <v>2</v>
      </c>
      <c r="G8" s="47">
        <v>0.30208333333333331</v>
      </c>
      <c r="H8" s="72">
        <v>0.59375</v>
      </c>
      <c r="I8" s="64"/>
      <c r="J8" s="68">
        <f t="shared" si="0"/>
        <v>0</v>
      </c>
    </row>
    <row r="9" spans="1:10" x14ac:dyDescent="0.25">
      <c r="A9" s="11" t="s">
        <v>87</v>
      </c>
      <c r="B9" s="11" t="s">
        <v>5</v>
      </c>
      <c r="C9" s="20" t="s">
        <v>88</v>
      </c>
      <c r="D9" s="20">
        <v>38138</v>
      </c>
      <c r="E9" s="41">
        <v>21.163452708907254</v>
      </c>
      <c r="F9" s="54">
        <v>2</v>
      </c>
      <c r="G9" s="47">
        <v>0.34375</v>
      </c>
      <c r="H9" s="72">
        <v>0.63541666666666663</v>
      </c>
      <c r="I9" s="64"/>
      <c r="J9" s="68">
        <f t="shared" si="0"/>
        <v>0</v>
      </c>
    </row>
    <row r="10" spans="1:10" x14ac:dyDescent="0.25">
      <c r="A10" s="11" t="s">
        <v>138</v>
      </c>
      <c r="B10" s="11" t="s">
        <v>5</v>
      </c>
      <c r="C10" s="11" t="s">
        <v>139</v>
      </c>
      <c r="D10" s="20">
        <v>38115</v>
      </c>
      <c r="E10" s="41">
        <v>8.246850321395776</v>
      </c>
      <c r="F10" s="54">
        <v>2</v>
      </c>
      <c r="G10" s="47">
        <v>0.38541666666666669</v>
      </c>
      <c r="H10" s="72">
        <v>0.67708333333333337</v>
      </c>
      <c r="I10" s="64"/>
      <c r="J10" s="68">
        <f t="shared" si="0"/>
        <v>0</v>
      </c>
    </row>
    <row r="11" spans="1:10" x14ac:dyDescent="0.25">
      <c r="A11" s="11" t="s">
        <v>149</v>
      </c>
      <c r="B11" s="11" t="s">
        <v>5</v>
      </c>
      <c r="C11" s="11" t="s">
        <v>150</v>
      </c>
      <c r="D11" s="20">
        <v>38119</v>
      </c>
      <c r="E11" s="41">
        <v>11.369660238751148</v>
      </c>
      <c r="F11" s="54">
        <v>2</v>
      </c>
      <c r="G11" s="47">
        <v>0.30208333333333331</v>
      </c>
      <c r="H11" s="72">
        <v>0.59375</v>
      </c>
      <c r="I11" s="64"/>
      <c r="J11" s="68">
        <f t="shared" si="0"/>
        <v>0</v>
      </c>
    </row>
    <row r="12" spans="1:10" x14ac:dyDescent="0.25">
      <c r="A12" s="11" t="s">
        <v>151</v>
      </c>
      <c r="B12" s="11" t="s">
        <v>5</v>
      </c>
      <c r="C12" s="11" t="s">
        <v>152</v>
      </c>
      <c r="D12" s="20">
        <v>38119</v>
      </c>
      <c r="E12" s="41">
        <v>22.607171717171717</v>
      </c>
      <c r="F12" s="54">
        <v>2</v>
      </c>
      <c r="G12" s="47">
        <v>0.34375</v>
      </c>
      <c r="H12" s="72">
        <v>0.63541666666666663</v>
      </c>
      <c r="I12" s="64"/>
      <c r="J12" s="68">
        <f t="shared" si="0"/>
        <v>0</v>
      </c>
    </row>
    <row r="13" spans="1:10" x14ac:dyDescent="0.25">
      <c r="A13" s="11" t="s">
        <v>210</v>
      </c>
      <c r="B13" s="11" t="s">
        <v>5</v>
      </c>
      <c r="C13" s="11" t="s">
        <v>211</v>
      </c>
      <c r="D13" s="20">
        <v>38118</v>
      </c>
      <c r="E13" s="41">
        <v>8.3205739210284673</v>
      </c>
      <c r="F13" s="54">
        <v>2</v>
      </c>
      <c r="G13" s="47">
        <v>0.30208333333333331</v>
      </c>
      <c r="H13" s="72">
        <v>0.63541666666666663</v>
      </c>
      <c r="I13" s="64"/>
      <c r="J13" s="68">
        <f t="shared" si="0"/>
        <v>0</v>
      </c>
    </row>
    <row r="14" spans="1:10" x14ac:dyDescent="0.25">
      <c r="A14" s="73" t="s">
        <v>245</v>
      </c>
      <c r="B14" s="66"/>
      <c r="C14" s="66"/>
      <c r="D14" s="66"/>
      <c r="E14" s="74">
        <f>SUM(E3:E13)</f>
        <v>130.24431588613407</v>
      </c>
      <c r="F14" s="66"/>
      <c r="G14" s="66"/>
      <c r="H14" s="66"/>
      <c r="I14" s="65"/>
      <c r="J14" s="69">
        <f>SUM(J3:J13)</f>
        <v>0</v>
      </c>
    </row>
    <row r="15" spans="1:10" x14ac:dyDescent="0.25">
      <c r="E15" s="70"/>
    </row>
    <row r="16" spans="1:10" x14ac:dyDescent="0.25">
      <c r="E16" s="70"/>
    </row>
    <row r="19" spans="1:10" x14ac:dyDescent="0.25">
      <c r="A19" s="91" t="s">
        <v>247</v>
      </c>
    </row>
    <row r="21" spans="1:10" ht="51.75" x14ac:dyDescent="0.25">
      <c r="A21" s="6" t="s">
        <v>235</v>
      </c>
      <c r="B21" s="6" t="s">
        <v>219</v>
      </c>
      <c r="C21" s="5" t="s">
        <v>0</v>
      </c>
      <c r="D21" s="5" t="s">
        <v>1</v>
      </c>
      <c r="E21" s="38" t="s">
        <v>223</v>
      </c>
      <c r="F21" s="51" t="s">
        <v>224</v>
      </c>
      <c r="G21" s="46" t="s">
        <v>230</v>
      </c>
      <c r="H21" s="71" t="s">
        <v>231</v>
      </c>
      <c r="I21" s="63" t="s">
        <v>232</v>
      </c>
      <c r="J21" s="46" t="s">
        <v>233</v>
      </c>
    </row>
    <row r="22" spans="1:10" x14ac:dyDescent="0.25">
      <c r="A22" s="11" t="s">
        <v>42</v>
      </c>
      <c r="B22" s="11" t="s">
        <v>5</v>
      </c>
      <c r="C22" s="11" t="s">
        <v>43</v>
      </c>
      <c r="D22" s="20">
        <v>38119</v>
      </c>
      <c r="E22" s="41">
        <v>7.9760606060606047</v>
      </c>
      <c r="F22" s="54">
        <v>2</v>
      </c>
      <c r="G22" s="47">
        <v>0.34375</v>
      </c>
      <c r="H22" s="72">
        <v>0.63541666666666663</v>
      </c>
      <c r="I22" s="64"/>
      <c r="J22" s="68">
        <f>(E22*I22)</f>
        <v>0</v>
      </c>
    </row>
    <row r="23" spans="1:10" x14ac:dyDescent="0.25">
      <c r="A23" s="11" t="s">
        <v>44</v>
      </c>
      <c r="B23" s="11" t="s">
        <v>5</v>
      </c>
      <c r="C23" s="20" t="s">
        <v>45</v>
      </c>
      <c r="D23" s="20">
        <v>38115</v>
      </c>
      <c r="E23" s="40">
        <v>7.5965748393021109</v>
      </c>
      <c r="F23" s="52">
        <v>2</v>
      </c>
      <c r="G23" s="47">
        <v>0.34375</v>
      </c>
      <c r="H23" s="72">
        <v>0.63541666666666663</v>
      </c>
      <c r="I23" s="64"/>
      <c r="J23" s="68">
        <f t="shared" ref="J23:J32" si="1">(E23*I23)</f>
        <v>0</v>
      </c>
    </row>
    <row r="24" spans="1:10" x14ac:dyDescent="0.25">
      <c r="A24" s="11" t="s">
        <v>66</v>
      </c>
      <c r="B24" s="11" t="s">
        <v>5</v>
      </c>
      <c r="C24" s="11" t="s">
        <v>67</v>
      </c>
      <c r="D24" s="20">
        <v>38118</v>
      </c>
      <c r="E24" s="41">
        <v>10.033627180899908</v>
      </c>
      <c r="F24" s="54">
        <v>2</v>
      </c>
      <c r="G24" s="47">
        <v>0.38541666666666669</v>
      </c>
      <c r="H24" s="72">
        <v>0.67708333333333337</v>
      </c>
      <c r="I24" s="64"/>
      <c r="J24" s="68">
        <f t="shared" si="1"/>
        <v>0</v>
      </c>
    </row>
    <row r="25" spans="1:10" x14ac:dyDescent="0.25">
      <c r="A25" s="11" t="s">
        <v>75</v>
      </c>
      <c r="B25" s="11" t="s">
        <v>5</v>
      </c>
      <c r="C25" s="11" t="s">
        <v>76</v>
      </c>
      <c r="D25" s="20">
        <v>38115</v>
      </c>
      <c r="E25" s="41">
        <v>6.8449954086317728</v>
      </c>
      <c r="F25" s="54">
        <v>2</v>
      </c>
      <c r="G25" s="47">
        <v>0.38541666666666669</v>
      </c>
      <c r="H25" s="72">
        <v>0.67708333333333337</v>
      </c>
      <c r="I25" s="64"/>
      <c r="J25" s="68">
        <f t="shared" si="1"/>
        <v>0</v>
      </c>
    </row>
    <row r="26" spans="1:10" x14ac:dyDescent="0.25">
      <c r="A26" s="11" t="s">
        <v>83</v>
      </c>
      <c r="B26" s="11" t="s">
        <v>5</v>
      </c>
      <c r="C26" s="20" t="s">
        <v>84</v>
      </c>
      <c r="D26" s="20">
        <v>38138</v>
      </c>
      <c r="E26" s="41">
        <v>16.77821854912764</v>
      </c>
      <c r="F26" s="54">
        <v>2</v>
      </c>
      <c r="G26" s="47">
        <v>0.38541666666666669</v>
      </c>
      <c r="H26" s="72">
        <v>0.67708333333333337</v>
      </c>
      <c r="I26" s="64"/>
      <c r="J26" s="68">
        <f t="shared" si="1"/>
        <v>0</v>
      </c>
    </row>
    <row r="27" spans="1:10" x14ac:dyDescent="0.25">
      <c r="A27" s="11" t="s">
        <v>85</v>
      </c>
      <c r="B27" s="11" t="s">
        <v>5</v>
      </c>
      <c r="C27" s="20" t="s">
        <v>86</v>
      </c>
      <c r="D27" s="20">
        <v>38138</v>
      </c>
      <c r="E27" s="41">
        <v>9.3071303948576656</v>
      </c>
      <c r="F27" s="54">
        <v>2</v>
      </c>
      <c r="G27" s="47">
        <v>0.30208333333333331</v>
      </c>
      <c r="H27" s="72">
        <v>0.59375</v>
      </c>
      <c r="I27" s="64"/>
      <c r="J27" s="68">
        <f t="shared" si="1"/>
        <v>0</v>
      </c>
    </row>
    <row r="28" spans="1:10" x14ac:dyDescent="0.25">
      <c r="A28" s="11" t="s">
        <v>87</v>
      </c>
      <c r="B28" s="11" t="s">
        <v>5</v>
      </c>
      <c r="C28" s="20" t="s">
        <v>88</v>
      </c>
      <c r="D28" s="20">
        <v>38138</v>
      </c>
      <c r="E28" s="41">
        <v>21.163452708907254</v>
      </c>
      <c r="F28" s="54">
        <v>2</v>
      </c>
      <c r="G28" s="47">
        <v>0.34375</v>
      </c>
      <c r="H28" s="72">
        <v>0.63541666666666663</v>
      </c>
      <c r="I28" s="64"/>
      <c r="J28" s="68">
        <f t="shared" si="1"/>
        <v>0</v>
      </c>
    </row>
    <row r="29" spans="1:10" x14ac:dyDescent="0.25">
      <c r="A29" s="11" t="s">
        <v>138</v>
      </c>
      <c r="B29" s="11" t="s">
        <v>5</v>
      </c>
      <c r="C29" s="11" t="s">
        <v>139</v>
      </c>
      <c r="D29" s="20">
        <v>38115</v>
      </c>
      <c r="E29" s="41">
        <v>8.246850321395776</v>
      </c>
      <c r="F29" s="54">
        <v>2</v>
      </c>
      <c r="G29" s="47">
        <v>0.38541666666666669</v>
      </c>
      <c r="H29" s="72">
        <v>0.67708333333333337</v>
      </c>
      <c r="I29" s="64"/>
      <c r="J29" s="68">
        <f t="shared" si="1"/>
        <v>0</v>
      </c>
    </row>
    <row r="30" spans="1:10" x14ac:dyDescent="0.25">
      <c r="A30" s="11" t="s">
        <v>149</v>
      </c>
      <c r="B30" s="11" t="s">
        <v>5</v>
      </c>
      <c r="C30" s="11" t="s">
        <v>150</v>
      </c>
      <c r="D30" s="20">
        <v>38119</v>
      </c>
      <c r="E30" s="41">
        <v>11.369660238751148</v>
      </c>
      <c r="F30" s="54">
        <v>2</v>
      </c>
      <c r="G30" s="47">
        <v>0.30208333333333331</v>
      </c>
      <c r="H30" s="72">
        <v>0.59375</v>
      </c>
      <c r="I30" s="64"/>
      <c r="J30" s="68">
        <f t="shared" si="1"/>
        <v>0</v>
      </c>
    </row>
    <row r="31" spans="1:10" x14ac:dyDescent="0.25">
      <c r="A31" s="11" t="s">
        <v>151</v>
      </c>
      <c r="B31" s="11" t="s">
        <v>5</v>
      </c>
      <c r="C31" s="11" t="s">
        <v>152</v>
      </c>
      <c r="D31" s="20">
        <v>38119</v>
      </c>
      <c r="E31" s="41">
        <v>22.607171717171717</v>
      </c>
      <c r="F31" s="54">
        <v>2</v>
      </c>
      <c r="G31" s="47">
        <v>0.34375</v>
      </c>
      <c r="H31" s="72">
        <v>0.63541666666666663</v>
      </c>
      <c r="I31" s="64"/>
      <c r="J31" s="68">
        <f t="shared" si="1"/>
        <v>0</v>
      </c>
    </row>
    <row r="32" spans="1:10" x14ac:dyDescent="0.25">
      <c r="A32" s="11" t="s">
        <v>210</v>
      </c>
      <c r="B32" s="11" t="s">
        <v>5</v>
      </c>
      <c r="C32" s="11" t="s">
        <v>211</v>
      </c>
      <c r="D32" s="20">
        <v>38118</v>
      </c>
      <c r="E32" s="41">
        <v>8.3205739210284673</v>
      </c>
      <c r="F32" s="54">
        <v>2</v>
      </c>
      <c r="G32" s="47">
        <v>0.30208333333333331</v>
      </c>
      <c r="H32" s="72">
        <v>0.63541666666666663</v>
      </c>
      <c r="I32" s="64"/>
      <c r="J32" s="68">
        <f t="shared" si="1"/>
        <v>0</v>
      </c>
    </row>
    <row r="33" spans="1:10" x14ac:dyDescent="0.25">
      <c r="A33" s="73" t="s">
        <v>245</v>
      </c>
      <c r="B33" s="66"/>
      <c r="C33" s="66"/>
      <c r="D33" s="66"/>
      <c r="E33" s="74">
        <f>SUM(E22:E32)</f>
        <v>130.24431588613407</v>
      </c>
      <c r="F33" s="66"/>
      <c r="G33" s="66"/>
      <c r="H33" s="66"/>
      <c r="I33" s="65"/>
      <c r="J33" s="69">
        <f>SUM(J22:J32)</f>
        <v>0</v>
      </c>
    </row>
    <row r="40" spans="1:10" x14ac:dyDescent="0.25">
      <c r="A40" s="91" t="s">
        <v>248</v>
      </c>
    </row>
    <row r="42" spans="1:10" ht="51.75" x14ac:dyDescent="0.25">
      <c r="A42" s="6" t="s">
        <v>235</v>
      </c>
      <c r="B42" s="6" t="s">
        <v>219</v>
      </c>
      <c r="C42" s="5" t="s">
        <v>0</v>
      </c>
      <c r="D42" s="5" t="s">
        <v>1</v>
      </c>
      <c r="E42" s="38" t="s">
        <v>223</v>
      </c>
      <c r="F42" s="51" t="s">
        <v>224</v>
      </c>
      <c r="G42" s="46" t="s">
        <v>230</v>
      </c>
      <c r="H42" s="71" t="s">
        <v>231</v>
      </c>
      <c r="I42" s="63" t="s">
        <v>232</v>
      </c>
      <c r="J42" s="46" t="s">
        <v>233</v>
      </c>
    </row>
    <row r="43" spans="1:10" x14ac:dyDescent="0.25">
      <c r="A43" s="11" t="s">
        <v>42</v>
      </c>
      <c r="B43" s="11" t="s">
        <v>5</v>
      </c>
      <c r="C43" s="11" t="s">
        <v>43</v>
      </c>
      <c r="D43" s="20">
        <v>38119</v>
      </c>
      <c r="E43" s="41">
        <v>7.9760606060606047</v>
      </c>
      <c r="F43" s="54">
        <v>2</v>
      </c>
      <c r="G43" s="47">
        <v>0.34375</v>
      </c>
      <c r="H43" s="72">
        <v>0.63541666666666663</v>
      </c>
      <c r="I43" s="64"/>
      <c r="J43" s="68">
        <f>(E43*I43)</f>
        <v>0</v>
      </c>
    </row>
    <row r="44" spans="1:10" x14ac:dyDescent="0.25">
      <c r="A44" s="11" t="s">
        <v>44</v>
      </c>
      <c r="B44" s="11" t="s">
        <v>5</v>
      </c>
      <c r="C44" s="20" t="s">
        <v>45</v>
      </c>
      <c r="D44" s="20">
        <v>38115</v>
      </c>
      <c r="E44" s="40">
        <v>7.5965748393021109</v>
      </c>
      <c r="F44" s="52">
        <v>2</v>
      </c>
      <c r="G44" s="47">
        <v>0.34375</v>
      </c>
      <c r="H44" s="72">
        <v>0.63541666666666663</v>
      </c>
      <c r="I44" s="64"/>
      <c r="J44" s="68">
        <f t="shared" ref="J44:J53" si="2">(E44*I44)</f>
        <v>0</v>
      </c>
    </row>
    <row r="45" spans="1:10" x14ac:dyDescent="0.25">
      <c r="A45" s="11" t="s">
        <v>66</v>
      </c>
      <c r="B45" s="11" t="s">
        <v>5</v>
      </c>
      <c r="C45" s="11" t="s">
        <v>67</v>
      </c>
      <c r="D45" s="20">
        <v>38118</v>
      </c>
      <c r="E45" s="41">
        <v>10.033627180899908</v>
      </c>
      <c r="F45" s="54">
        <v>2</v>
      </c>
      <c r="G45" s="47">
        <v>0.38541666666666669</v>
      </c>
      <c r="H45" s="72">
        <v>0.67708333333333337</v>
      </c>
      <c r="I45" s="64"/>
      <c r="J45" s="68">
        <f t="shared" si="2"/>
        <v>0</v>
      </c>
    </row>
    <row r="46" spans="1:10" x14ac:dyDescent="0.25">
      <c r="A46" s="11" t="s">
        <v>75</v>
      </c>
      <c r="B46" s="11" t="s">
        <v>5</v>
      </c>
      <c r="C46" s="11" t="s">
        <v>76</v>
      </c>
      <c r="D46" s="20">
        <v>38115</v>
      </c>
      <c r="E46" s="41">
        <v>6.8449954086317728</v>
      </c>
      <c r="F46" s="54">
        <v>2</v>
      </c>
      <c r="G46" s="47">
        <v>0.38541666666666669</v>
      </c>
      <c r="H46" s="72">
        <v>0.67708333333333337</v>
      </c>
      <c r="I46" s="64"/>
      <c r="J46" s="68">
        <f t="shared" si="2"/>
        <v>0</v>
      </c>
    </row>
    <row r="47" spans="1:10" x14ac:dyDescent="0.25">
      <c r="A47" s="11" t="s">
        <v>83</v>
      </c>
      <c r="B47" s="11" t="s">
        <v>5</v>
      </c>
      <c r="C47" s="20" t="s">
        <v>84</v>
      </c>
      <c r="D47" s="20">
        <v>38138</v>
      </c>
      <c r="E47" s="41">
        <v>16.77821854912764</v>
      </c>
      <c r="F47" s="54">
        <v>2</v>
      </c>
      <c r="G47" s="47">
        <v>0.38541666666666669</v>
      </c>
      <c r="H47" s="72">
        <v>0.67708333333333337</v>
      </c>
      <c r="I47" s="64"/>
      <c r="J47" s="68">
        <f t="shared" si="2"/>
        <v>0</v>
      </c>
    </row>
    <row r="48" spans="1:10" x14ac:dyDescent="0.25">
      <c r="A48" s="11" t="s">
        <v>85</v>
      </c>
      <c r="B48" s="11" t="s">
        <v>5</v>
      </c>
      <c r="C48" s="20" t="s">
        <v>86</v>
      </c>
      <c r="D48" s="20">
        <v>38138</v>
      </c>
      <c r="E48" s="41">
        <v>9.3071303948576656</v>
      </c>
      <c r="F48" s="54">
        <v>2</v>
      </c>
      <c r="G48" s="47">
        <v>0.30208333333333331</v>
      </c>
      <c r="H48" s="72">
        <v>0.59375</v>
      </c>
      <c r="I48" s="64"/>
      <c r="J48" s="68">
        <f t="shared" si="2"/>
        <v>0</v>
      </c>
    </row>
    <row r="49" spans="1:10" x14ac:dyDescent="0.25">
      <c r="A49" s="11" t="s">
        <v>87</v>
      </c>
      <c r="B49" s="11" t="s">
        <v>5</v>
      </c>
      <c r="C49" s="20" t="s">
        <v>88</v>
      </c>
      <c r="D49" s="20">
        <v>38138</v>
      </c>
      <c r="E49" s="41">
        <v>21.163452708907254</v>
      </c>
      <c r="F49" s="54">
        <v>2</v>
      </c>
      <c r="G49" s="47">
        <v>0.34375</v>
      </c>
      <c r="H49" s="72">
        <v>0.63541666666666663</v>
      </c>
      <c r="I49" s="64"/>
      <c r="J49" s="68">
        <f t="shared" si="2"/>
        <v>0</v>
      </c>
    </row>
    <row r="50" spans="1:10" x14ac:dyDescent="0.25">
      <c r="A50" s="11" t="s">
        <v>138</v>
      </c>
      <c r="B50" s="11" t="s">
        <v>5</v>
      </c>
      <c r="C50" s="11" t="s">
        <v>139</v>
      </c>
      <c r="D50" s="20">
        <v>38115</v>
      </c>
      <c r="E50" s="41">
        <v>8.246850321395776</v>
      </c>
      <c r="F50" s="54">
        <v>2</v>
      </c>
      <c r="G50" s="47">
        <v>0.38541666666666669</v>
      </c>
      <c r="H50" s="72">
        <v>0.67708333333333337</v>
      </c>
      <c r="I50" s="64"/>
      <c r="J50" s="68">
        <f t="shared" si="2"/>
        <v>0</v>
      </c>
    </row>
    <row r="51" spans="1:10" x14ac:dyDescent="0.25">
      <c r="A51" s="11" t="s">
        <v>149</v>
      </c>
      <c r="B51" s="11" t="s">
        <v>5</v>
      </c>
      <c r="C51" s="11" t="s">
        <v>150</v>
      </c>
      <c r="D51" s="20">
        <v>38119</v>
      </c>
      <c r="E51" s="41">
        <v>11.369660238751148</v>
      </c>
      <c r="F51" s="54">
        <v>2</v>
      </c>
      <c r="G51" s="47">
        <v>0.30208333333333331</v>
      </c>
      <c r="H51" s="72">
        <v>0.59375</v>
      </c>
      <c r="I51" s="64"/>
      <c r="J51" s="68">
        <f t="shared" si="2"/>
        <v>0</v>
      </c>
    </row>
    <row r="52" spans="1:10" x14ac:dyDescent="0.25">
      <c r="A52" s="11" t="s">
        <v>151</v>
      </c>
      <c r="B52" s="11" t="s">
        <v>5</v>
      </c>
      <c r="C52" s="11" t="s">
        <v>152</v>
      </c>
      <c r="D52" s="20">
        <v>38119</v>
      </c>
      <c r="E52" s="41">
        <v>22.607171717171717</v>
      </c>
      <c r="F52" s="54">
        <v>2</v>
      </c>
      <c r="G52" s="47">
        <v>0.34375</v>
      </c>
      <c r="H52" s="72">
        <v>0.63541666666666663</v>
      </c>
      <c r="I52" s="64"/>
      <c r="J52" s="68">
        <f t="shared" si="2"/>
        <v>0</v>
      </c>
    </row>
    <row r="53" spans="1:10" x14ac:dyDescent="0.25">
      <c r="A53" s="11" t="s">
        <v>210</v>
      </c>
      <c r="B53" s="11" t="s">
        <v>5</v>
      </c>
      <c r="C53" s="11" t="s">
        <v>211</v>
      </c>
      <c r="D53" s="20">
        <v>38118</v>
      </c>
      <c r="E53" s="41">
        <v>8.3205739210284673</v>
      </c>
      <c r="F53" s="54">
        <v>2</v>
      </c>
      <c r="G53" s="47">
        <v>0.30208333333333331</v>
      </c>
      <c r="H53" s="72">
        <v>0.63541666666666663</v>
      </c>
      <c r="I53" s="64"/>
      <c r="J53" s="68">
        <f t="shared" si="2"/>
        <v>0</v>
      </c>
    </row>
    <row r="54" spans="1:10" x14ac:dyDescent="0.25">
      <c r="A54" s="73" t="s">
        <v>245</v>
      </c>
      <c r="B54" s="66"/>
      <c r="C54" s="66"/>
      <c r="D54" s="66"/>
      <c r="E54" s="74">
        <f>SUM(E43:E53)</f>
        <v>130.24431588613407</v>
      </c>
      <c r="F54" s="66"/>
      <c r="G54" s="66"/>
      <c r="H54" s="66"/>
      <c r="I54" s="65"/>
      <c r="J54" s="69">
        <f>SUM(J43:J53)</f>
        <v>0</v>
      </c>
    </row>
  </sheetData>
  <sheetProtection algorithmName="SHA-512" hashValue="AXgOkr+yC7XpdtMfoY4/0TjvlILkaRI20xyZhLxpmqpsYhoOC7vIWkpYRlDTk402LozmmcyKzeoDXgoqk5VQQg==" saltValue="x9IPSDXIPfG+Hw/xT5o4mw==" spinCount="100000" sheet="1" objects="1" scenarios="1"/>
  <mergeCells count="1">
    <mergeCell ref="A1:J1"/>
  </mergeCells>
  <pageMargins left="0.7" right="0.7" top="0.75" bottom="0.7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8E8B-9208-4B03-8665-48690D5DB8E9}">
  <dimension ref="A1:K53"/>
  <sheetViews>
    <sheetView workbookViewId="0">
      <selection activeCell="J8" sqref="J8"/>
    </sheetView>
  </sheetViews>
  <sheetFormatPr defaultRowHeight="15" x14ac:dyDescent="0.25"/>
  <cols>
    <col min="1" max="1" width="27.28515625" style="62" bestFit="1" customWidth="1"/>
    <col min="2" max="2" width="12" style="62" customWidth="1"/>
    <col min="3" max="3" width="17.28515625" style="62" bestFit="1" customWidth="1"/>
    <col min="4" max="8" width="9.140625" style="62"/>
    <col min="9" max="9" width="14" style="62" customWidth="1"/>
    <col min="10" max="10" width="22.7109375" style="62" customWidth="1"/>
    <col min="11" max="11" width="3.85546875" style="62" customWidth="1"/>
    <col min="12" max="16384" width="9.140625" style="62"/>
  </cols>
  <sheetData>
    <row r="1" spans="1:11" ht="30" customHeight="1" x14ac:dyDescent="0.25">
      <c r="A1" s="88" t="s">
        <v>246</v>
      </c>
      <c r="B1" s="89"/>
      <c r="C1" s="89"/>
      <c r="D1" s="89"/>
      <c r="E1" s="89"/>
      <c r="F1" s="89"/>
      <c r="G1" s="89"/>
      <c r="H1" s="89"/>
      <c r="I1" s="89"/>
      <c r="J1" s="89"/>
      <c r="K1" s="75"/>
    </row>
    <row r="2" spans="1:11" ht="51" x14ac:dyDescent="0.25">
      <c r="A2" s="6" t="s">
        <v>236</v>
      </c>
      <c r="B2" s="6" t="s">
        <v>219</v>
      </c>
      <c r="C2" s="5" t="s">
        <v>0</v>
      </c>
      <c r="D2" s="5" t="s">
        <v>1</v>
      </c>
      <c r="E2" s="38" t="s">
        <v>223</v>
      </c>
      <c r="F2" s="51" t="s">
        <v>224</v>
      </c>
      <c r="G2" s="46" t="s">
        <v>230</v>
      </c>
      <c r="H2" s="46" t="s">
        <v>231</v>
      </c>
      <c r="I2" s="63" t="s">
        <v>232</v>
      </c>
      <c r="J2" s="46" t="s">
        <v>233</v>
      </c>
      <c r="K2" s="76"/>
    </row>
    <row r="3" spans="1:11" x14ac:dyDescent="0.25">
      <c r="A3" s="11" t="s">
        <v>77</v>
      </c>
      <c r="B3" s="11" t="s">
        <v>5</v>
      </c>
      <c r="C3" s="11" t="s">
        <v>78</v>
      </c>
      <c r="D3" s="20">
        <v>38109</v>
      </c>
      <c r="E3" s="40">
        <v>6.5675619834710748</v>
      </c>
      <c r="F3" s="52">
        <v>3</v>
      </c>
      <c r="G3" s="47">
        <v>0.34375</v>
      </c>
      <c r="H3" s="47">
        <v>0.63541666666666663</v>
      </c>
      <c r="I3" s="64"/>
      <c r="J3" s="68">
        <f>(E3*I3)</f>
        <v>0</v>
      </c>
      <c r="K3" s="77"/>
    </row>
    <row r="4" spans="1:11" x14ac:dyDescent="0.25">
      <c r="A4" s="11" t="s">
        <v>93</v>
      </c>
      <c r="B4" s="11" t="s">
        <v>217</v>
      </c>
      <c r="C4" s="11" t="s">
        <v>94</v>
      </c>
      <c r="D4" s="20">
        <v>38116</v>
      </c>
      <c r="E4" s="40">
        <v>7</v>
      </c>
      <c r="F4" s="52">
        <v>3</v>
      </c>
      <c r="G4" s="48"/>
      <c r="H4" s="48"/>
      <c r="I4" s="64"/>
      <c r="J4" s="68">
        <f t="shared" ref="J4:J13" si="0">(E4*I4)</f>
        <v>0</v>
      </c>
      <c r="K4" s="77"/>
    </row>
    <row r="5" spans="1:11" x14ac:dyDescent="0.25">
      <c r="A5" s="11" t="s">
        <v>108</v>
      </c>
      <c r="B5" s="11" t="s">
        <v>5</v>
      </c>
      <c r="C5" s="11" t="s">
        <v>109</v>
      </c>
      <c r="D5" s="20">
        <v>38116</v>
      </c>
      <c r="E5" s="41">
        <v>11.057093663911846</v>
      </c>
      <c r="F5" s="54">
        <v>3</v>
      </c>
      <c r="G5" s="47">
        <v>0.38541666666666669</v>
      </c>
      <c r="H5" s="47">
        <v>0.67708333333333337</v>
      </c>
      <c r="I5" s="64"/>
      <c r="J5" s="68">
        <f t="shared" si="0"/>
        <v>0</v>
      </c>
      <c r="K5" s="77"/>
    </row>
    <row r="6" spans="1:11" x14ac:dyDescent="0.25">
      <c r="A6" s="11" t="s">
        <v>112</v>
      </c>
      <c r="B6" s="11" t="s">
        <v>5</v>
      </c>
      <c r="C6" s="11" t="s">
        <v>113</v>
      </c>
      <c r="D6" s="20">
        <v>38109</v>
      </c>
      <c r="E6" s="41">
        <v>29.750229568411385</v>
      </c>
      <c r="F6" s="54">
        <v>3</v>
      </c>
      <c r="G6" s="47">
        <v>0.34375</v>
      </c>
      <c r="H6" s="47">
        <v>0.63541666666666663</v>
      </c>
      <c r="I6" s="64"/>
      <c r="J6" s="68">
        <f t="shared" si="0"/>
        <v>0</v>
      </c>
      <c r="K6" s="77"/>
    </row>
    <row r="7" spans="1:11" x14ac:dyDescent="0.25">
      <c r="A7" s="11" t="s">
        <v>134</v>
      </c>
      <c r="B7" s="11" t="s">
        <v>217</v>
      </c>
      <c r="C7" s="11" t="s">
        <v>135</v>
      </c>
      <c r="D7" s="20">
        <v>38109</v>
      </c>
      <c r="E7" s="41">
        <v>9.15</v>
      </c>
      <c r="F7" s="54">
        <v>3</v>
      </c>
      <c r="G7" s="48"/>
      <c r="H7" s="48"/>
      <c r="I7" s="64"/>
      <c r="J7" s="68">
        <f t="shared" si="0"/>
        <v>0</v>
      </c>
      <c r="K7" s="77"/>
    </row>
    <row r="8" spans="1:11" x14ac:dyDescent="0.25">
      <c r="A8" s="11" t="s">
        <v>136</v>
      </c>
      <c r="B8" s="11" t="s">
        <v>5</v>
      </c>
      <c r="C8" s="11" t="s">
        <v>137</v>
      </c>
      <c r="D8" s="20">
        <v>38109</v>
      </c>
      <c r="E8" s="41">
        <v>6.5995867768595051</v>
      </c>
      <c r="F8" s="54">
        <v>3</v>
      </c>
      <c r="G8" s="47">
        <v>0.30208333333333331</v>
      </c>
      <c r="H8" s="47">
        <v>0.59375</v>
      </c>
      <c r="I8" s="64"/>
      <c r="J8" s="68">
        <f t="shared" si="0"/>
        <v>0</v>
      </c>
      <c r="K8" s="77"/>
    </row>
    <row r="9" spans="1:11" x14ac:dyDescent="0.25">
      <c r="A9" s="11" t="s">
        <v>181</v>
      </c>
      <c r="B9" s="11" t="s">
        <v>5</v>
      </c>
      <c r="C9" s="11" t="s">
        <v>182</v>
      </c>
      <c r="D9" s="20">
        <v>38109</v>
      </c>
      <c r="E9" s="41">
        <v>6.5261478420569325</v>
      </c>
      <c r="F9" s="54">
        <v>3</v>
      </c>
      <c r="G9" s="47">
        <v>0.30208333333333331</v>
      </c>
      <c r="H9" s="47">
        <v>0.63541666666666663</v>
      </c>
      <c r="I9" s="64"/>
      <c r="J9" s="68">
        <f t="shared" si="0"/>
        <v>0</v>
      </c>
      <c r="K9" s="77"/>
    </row>
    <row r="10" spans="1:11" x14ac:dyDescent="0.25">
      <c r="A10" s="20" t="s">
        <v>21</v>
      </c>
      <c r="B10" s="23" t="s">
        <v>217</v>
      </c>
      <c r="C10" s="20" t="s">
        <v>22</v>
      </c>
      <c r="D10" s="11">
        <v>38109</v>
      </c>
      <c r="E10" s="40">
        <v>18.18</v>
      </c>
      <c r="F10" s="52">
        <v>3</v>
      </c>
      <c r="G10" s="48"/>
      <c r="H10" s="48"/>
      <c r="I10" s="64"/>
      <c r="J10" s="68">
        <f t="shared" si="0"/>
        <v>0</v>
      </c>
      <c r="K10" s="77"/>
    </row>
    <row r="11" spans="1:11" x14ac:dyDescent="0.25">
      <c r="A11" s="11" t="s">
        <v>192</v>
      </c>
      <c r="B11" s="11" t="s">
        <v>5</v>
      </c>
      <c r="C11" s="11" t="s">
        <v>193</v>
      </c>
      <c r="D11" s="20">
        <v>38109</v>
      </c>
      <c r="E11" s="41">
        <v>10.775711662075299</v>
      </c>
      <c r="F11" s="54">
        <v>3</v>
      </c>
      <c r="G11" s="47">
        <v>0.34375</v>
      </c>
      <c r="H11" s="47">
        <v>0.63541666666666663</v>
      </c>
      <c r="I11" s="64"/>
      <c r="J11" s="68">
        <f t="shared" si="0"/>
        <v>0</v>
      </c>
      <c r="K11" s="77"/>
    </row>
    <row r="12" spans="1:11" x14ac:dyDescent="0.25">
      <c r="A12" s="11" t="s">
        <v>196</v>
      </c>
      <c r="B12" s="11" t="s">
        <v>5</v>
      </c>
      <c r="C12" s="11" t="s">
        <v>197</v>
      </c>
      <c r="D12" s="20">
        <v>38109</v>
      </c>
      <c r="E12" s="41">
        <v>11.83696051423324</v>
      </c>
      <c r="F12" s="54">
        <v>3</v>
      </c>
      <c r="G12" s="47">
        <v>0.30208333333333331</v>
      </c>
      <c r="H12" s="47">
        <v>0.63541666666666663</v>
      </c>
      <c r="I12" s="64"/>
      <c r="J12" s="68">
        <f t="shared" si="0"/>
        <v>0</v>
      </c>
      <c r="K12" s="77"/>
    </row>
    <row r="13" spans="1:11" x14ac:dyDescent="0.25">
      <c r="A13" s="11" t="s">
        <v>204</v>
      </c>
      <c r="B13" s="11" t="s">
        <v>217</v>
      </c>
      <c r="C13" s="11" t="s">
        <v>205</v>
      </c>
      <c r="D13" s="20">
        <v>38109</v>
      </c>
      <c r="E13" s="40">
        <v>7</v>
      </c>
      <c r="F13" s="52">
        <v>3</v>
      </c>
      <c r="G13" s="48"/>
      <c r="H13" s="48"/>
      <c r="I13" s="64"/>
      <c r="J13" s="68">
        <f t="shared" si="0"/>
        <v>0</v>
      </c>
      <c r="K13" s="77"/>
    </row>
    <row r="14" spans="1:11" x14ac:dyDescent="0.25">
      <c r="A14" s="66" t="s">
        <v>245</v>
      </c>
      <c r="B14" s="66"/>
      <c r="C14" s="66"/>
      <c r="D14" s="66"/>
      <c r="E14" s="67">
        <f>SUM(E3:E13)</f>
        <v>124.44329201101928</v>
      </c>
      <c r="F14" s="66"/>
      <c r="G14" s="66"/>
      <c r="H14" s="66"/>
      <c r="I14" s="65"/>
      <c r="J14" s="69">
        <f>SUM(J3:J13)</f>
        <v>0</v>
      </c>
    </row>
    <row r="15" spans="1:11" x14ac:dyDescent="0.25">
      <c r="E15" s="70"/>
    </row>
    <row r="16" spans="1:11" x14ac:dyDescent="0.25">
      <c r="E16" s="70"/>
    </row>
    <row r="19" spans="1:10" x14ac:dyDescent="0.25">
      <c r="A19" s="91" t="s">
        <v>247</v>
      </c>
    </row>
    <row r="21" spans="1:10" ht="51" x14ac:dyDescent="0.25">
      <c r="A21" s="6" t="s">
        <v>236</v>
      </c>
      <c r="B21" s="6" t="s">
        <v>219</v>
      </c>
      <c r="C21" s="5" t="s">
        <v>0</v>
      </c>
      <c r="D21" s="5" t="s">
        <v>1</v>
      </c>
      <c r="E21" s="38" t="s">
        <v>223</v>
      </c>
      <c r="F21" s="51" t="s">
        <v>224</v>
      </c>
      <c r="G21" s="46" t="s">
        <v>230</v>
      </c>
      <c r="H21" s="46" t="s">
        <v>231</v>
      </c>
      <c r="I21" s="63" t="s">
        <v>232</v>
      </c>
      <c r="J21" s="46" t="s">
        <v>233</v>
      </c>
    </row>
    <row r="22" spans="1:10" x14ac:dyDescent="0.25">
      <c r="A22" s="11" t="s">
        <v>77</v>
      </c>
      <c r="B22" s="11" t="s">
        <v>5</v>
      </c>
      <c r="C22" s="11" t="s">
        <v>78</v>
      </c>
      <c r="D22" s="20">
        <v>38109</v>
      </c>
      <c r="E22" s="40">
        <v>6.5675619834710748</v>
      </c>
      <c r="F22" s="52">
        <v>3</v>
      </c>
      <c r="G22" s="47">
        <v>0.34375</v>
      </c>
      <c r="H22" s="47">
        <v>0.63541666666666663</v>
      </c>
      <c r="I22" s="64"/>
      <c r="J22" s="68">
        <f>(E22*I22)</f>
        <v>0</v>
      </c>
    </row>
    <row r="23" spans="1:10" x14ac:dyDescent="0.25">
      <c r="A23" s="11" t="s">
        <v>93</v>
      </c>
      <c r="B23" s="11" t="s">
        <v>217</v>
      </c>
      <c r="C23" s="11" t="s">
        <v>94</v>
      </c>
      <c r="D23" s="20">
        <v>38116</v>
      </c>
      <c r="E23" s="40">
        <v>7</v>
      </c>
      <c r="F23" s="52">
        <v>3</v>
      </c>
      <c r="G23" s="48"/>
      <c r="H23" s="48"/>
      <c r="I23" s="64"/>
      <c r="J23" s="68">
        <f t="shared" ref="J23:J32" si="1">(E23*I23)</f>
        <v>0</v>
      </c>
    </row>
    <row r="24" spans="1:10" x14ac:dyDescent="0.25">
      <c r="A24" s="11" t="s">
        <v>108</v>
      </c>
      <c r="B24" s="11" t="s">
        <v>5</v>
      </c>
      <c r="C24" s="11" t="s">
        <v>109</v>
      </c>
      <c r="D24" s="20">
        <v>38116</v>
      </c>
      <c r="E24" s="41">
        <v>11.057093663911846</v>
      </c>
      <c r="F24" s="54">
        <v>3</v>
      </c>
      <c r="G24" s="47">
        <v>0.38541666666666669</v>
      </c>
      <c r="H24" s="47">
        <v>0.67708333333333337</v>
      </c>
      <c r="I24" s="64"/>
      <c r="J24" s="68">
        <f t="shared" si="1"/>
        <v>0</v>
      </c>
    </row>
    <row r="25" spans="1:10" x14ac:dyDescent="0.25">
      <c r="A25" s="11" t="s">
        <v>112</v>
      </c>
      <c r="B25" s="11" t="s">
        <v>5</v>
      </c>
      <c r="C25" s="11" t="s">
        <v>113</v>
      </c>
      <c r="D25" s="20">
        <v>38109</v>
      </c>
      <c r="E25" s="41">
        <v>29.750229568411385</v>
      </c>
      <c r="F25" s="54">
        <v>3</v>
      </c>
      <c r="G25" s="47">
        <v>0.34375</v>
      </c>
      <c r="H25" s="47">
        <v>0.63541666666666663</v>
      </c>
      <c r="I25" s="64"/>
      <c r="J25" s="68">
        <f t="shared" si="1"/>
        <v>0</v>
      </c>
    </row>
    <row r="26" spans="1:10" x14ac:dyDescent="0.25">
      <c r="A26" s="11" t="s">
        <v>134</v>
      </c>
      <c r="B26" s="11" t="s">
        <v>217</v>
      </c>
      <c r="C26" s="11" t="s">
        <v>135</v>
      </c>
      <c r="D26" s="20">
        <v>38109</v>
      </c>
      <c r="E26" s="41">
        <v>9.15</v>
      </c>
      <c r="F26" s="54">
        <v>3</v>
      </c>
      <c r="G26" s="48"/>
      <c r="H26" s="48"/>
      <c r="I26" s="64"/>
      <c r="J26" s="68">
        <f t="shared" si="1"/>
        <v>0</v>
      </c>
    </row>
    <row r="27" spans="1:10" x14ac:dyDescent="0.25">
      <c r="A27" s="11" t="s">
        <v>136</v>
      </c>
      <c r="B27" s="11" t="s">
        <v>5</v>
      </c>
      <c r="C27" s="11" t="s">
        <v>137</v>
      </c>
      <c r="D27" s="20">
        <v>38109</v>
      </c>
      <c r="E27" s="41">
        <v>6.5995867768595051</v>
      </c>
      <c r="F27" s="54">
        <v>3</v>
      </c>
      <c r="G27" s="47">
        <v>0.30208333333333331</v>
      </c>
      <c r="H27" s="47">
        <v>0.59375</v>
      </c>
      <c r="I27" s="64"/>
      <c r="J27" s="68">
        <f t="shared" si="1"/>
        <v>0</v>
      </c>
    </row>
    <row r="28" spans="1:10" x14ac:dyDescent="0.25">
      <c r="A28" s="11" t="s">
        <v>181</v>
      </c>
      <c r="B28" s="11" t="s">
        <v>5</v>
      </c>
      <c r="C28" s="11" t="s">
        <v>182</v>
      </c>
      <c r="D28" s="20">
        <v>38109</v>
      </c>
      <c r="E28" s="41">
        <v>6.5261478420569325</v>
      </c>
      <c r="F28" s="54">
        <v>3</v>
      </c>
      <c r="G28" s="47">
        <v>0.30208333333333331</v>
      </c>
      <c r="H28" s="47">
        <v>0.63541666666666663</v>
      </c>
      <c r="I28" s="64"/>
      <c r="J28" s="68">
        <f t="shared" si="1"/>
        <v>0</v>
      </c>
    </row>
    <row r="29" spans="1:10" x14ac:dyDescent="0.25">
      <c r="A29" s="20" t="s">
        <v>21</v>
      </c>
      <c r="B29" s="23" t="s">
        <v>217</v>
      </c>
      <c r="C29" s="20" t="s">
        <v>22</v>
      </c>
      <c r="D29" s="11">
        <v>38109</v>
      </c>
      <c r="E29" s="40">
        <v>18.18</v>
      </c>
      <c r="F29" s="52">
        <v>3</v>
      </c>
      <c r="G29" s="48"/>
      <c r="H29" s="48"/>
      <c r="I29" s="64"/>
      <c r="J29" s="68">
        <f t="shared" si="1"/>
        <v>0</v>
      </c>
    </row>
    <row r="30" spans="1:10" x14ac:dyDescent="0.25">
      <c r="A30" s="11" t="s">
        <v>192</v>
      </c>
      <c r="B30" s="11" t="s">
        <v>5</v>
      </c>
      <c r="C30" s="11" t="s">
        <v>193</v>
      </c>
      <c r="D30" s="20">
        <v>38109</v>
      </c>
      <c r="E30" s="41">
        <v>10.775711662075299</v>
      </c>
      <c r="F30" s="54">
        <v>3</v>
      </c>
      <c r="G30" s="47">
        <v>0.34375</v>
      </c>
      <c r="H30" s="47">
        <v>0.63541666666666663</v>
      </c>
      <c r="I30" s="64"/>
      <c r="J30" s="68">
        <f t="shared" si="1"/>
        <v>0</v>
      </c>
    </row>
    <row r="31" spans="1:10" x14ac:dyDescent="0.25">
      <c r="A31" s="11" t="s">
        <v>196</v>
      </c>
      <c r="B31" s="11" t="s">
        <v>5</v>
      </c>
      <c r="C31" s="11" t="s">
        <v>197</v>
      </c>
      <c r="D31" s="20">
        <v>38109</v>
      </c>
      <c r="E31" s="41">
        <v>11.83696051423324</v>
      </c>
      <c r="F31" s="54">
        <v>3</v>
      </c>
      <c r="G31" s="47">
        <v>0.30208333333333331</v>
      </c>
      <c r="H31" s="47">
        <v>0.63541666666666663</v>
      </c>
      <c r="I31" s="64"/>
      <c r="J31" s="68">
        <f t="shared" si="1"/>
        <v>0</v>
      </c>
    </row>
    <row r="32" spans="1:10" x14ac:dyDescent="0.25">
      <c r="A32" s="11" t="s">
        <v>204</v>
      </c>
      <c r="B32" s="11" t="s">
        <v>217</v>
      </c>
      <c r="C32" s="11" t="s">
        <v>205</v>
      </c>
      <c r="D32" s="20">
        <v>38109</v>
      </c>
      <c r="E32" s="40">
        <v>7</v>
      </c>
      <c r="F32" s="52">
        <v>3</v>
      </c>
      <c r="G32" s="48"/>
      <c r="H32" s="48"/>
      <c r="I32" s="64"/>
      <c r="J32" s="68">
        <f t="shared" si="1"/>
        <v>0</v>
      </c>
    </row>
    <row r="33" spans="1:10" x14ac:dyDescent="0.25">
      <c r="A33" s="66" t="s">
        <v>245</v>
      </c>
      <c r="B33" s="66"/>
      <c r="C33" s="66"/>
      <c r="D33" s="66"/>
      <c r="E33" s="67">
        <f>SUM(E22:E32)</f>
        <v>124.44329201101928</v>
      </c>
      <c r="F33" s="66"/>
      <c r="G33" s="66"/>
      <c r="H33" s="66"/>
      <c r="I33" s="65"/>
      <c r="J33" s="69">
        <f>SUM(J22:J32)</f>
        <v>0</v>
      </c>
    </row>
    <row r="39" spans="1:10" x14ac:dyDescent="0.25">
      <c r="A39" s="91" t="s">
        <v>248</v>
      </c>
    </row>
    <row r="41" spans="1:10" ht="51" x14ac:dyDescent="0.25">
      <c r="A41" s="6" t="s">
        <v>236</v>
      </c>
      <c r="B41" s="6" t="s">
        <v>219</v>
      </c>
      <c r="C41" s="5" t="s">
        <v>0</v>
      </c>
      <c r="D41" s="5" t="s">
        <v>1</v>
      </c>
      <c r="E41" s="38" t="s">
        <v>223</v>
      </c>
      <c r="F41" s="51" t="s">
        <v>224</v>
      </c>
      <c r="G41" s="46" t="s">
        <v>230</v>
      </c>
      <c r="H41" s="46" t="s">
        <v>231</v>
      </c>
      <c r="I41" s="63" t="s">
        <v>232</v>
      </c>
      <c r="J41" s="46" t="s">
        <v>233</v>
      </c>
    </row>
    <row r="42" spans="1:10" x14ac:dyDescent="0.25">
      <c r="A42" s="11" t="s">
        <v>77</v>
      </c>
      <c r="B42" s="11" t="s">
        <v>5</v>
      </c>
      <c r="C42" s="11" t="s">
        <v>78</v>
      </c>
      <c r="D42" s="20">
        <v>38109</v>
      </c>
      <c r="E42" s="40">
        <v>6.5675619834710748</v>
      </c>
      <c r="F42" s="52">
        <v>3</v>
      </c>
      <c r="G42" s="47">
        <v>0.34375</v>
      </c>
      <c r="H42" s="47">
        <v>0.63541666666666663</v>
      </c>
      <c r="I42" s="64"/>
      <c r="J42" s="68">
        <f>(E42*I42)</f>
        <v>0</v>
      </c>
    </row>
    <row r="43" spans="1:10" x14ac:dyDescent="0.25">
      <c r="A43" s="11" t="s">
        <v>93</v>
      </c>
      <c r="B43" s="11" t="s">
        <v>217</v>
      </c>
      <c r="C43" s="11" t="s">
        <v>94</v>
      </c>
      <c r="D43" s="20">
        <v>38116</v>
      </c>
      <c r="E43" s="40">
        <v>7</v>
      </c>
      <c r="F43" s="52">
        <v>3</v>
      </c>
      <c r="G43" s="48"/>
      <c r="H43" s="48"/>
      <c r="I43" s="64"/>
      <c r="J43" s="68">
        <f t="shared" ref="J43:J52" si="2">(E43*I43)</f>
        <v>0</v>
      </c>
    </row>
    <row r="44" spans="1:10" x14ac:dyDescent="0.25">
      <c r="A44" s="11" t="s">
        <v>108</v>
      </c>
      <c r="B44" s="11" t="s">
        <v>5</v>
      </c>
      <c r="C44" s="11" t="s">
        <v>109</v>
      </c>
      <c r="D44" s="20">
        <v>38116</v>
      </c>
      <c r="E44" s="41">
        <v>11.057093663911846</v>
      </c>
      <c r="F44" s="54">
        <v>3</v>
      </c>
      <c r="G44" s="47">
        <v>0.38541666666666669</v>
      </c>
      <c r="H44" s="47">
        <v>0.67708333333333337</v>
      </c>
      <c r="I44" s="64"/>
      <c r="J44" s="68">
        <f t="shared" si="2"/>
        <v>0</v>
      </c>
    </row>
    <row r="45" spans="1:10" x14ac:dyDescent="0.25">
      <c r="A45" s="11" t="s">
        <v>112</v>
      </c>
      <c r="B45" s="11" t="s">
        <v>5</v>
      </c>
      <c r="C45" s="11" t="s">
        <v>113</v>
      </c>
      <c r="D45" s="20">
        <v>38109</v>
      </c>
      <c r="E45" s="41">
        <v>29.750229568411385</v>
      </c>
      <c r="F45" s="54">
        <v>3</v>
      </c>
      <c r="G45" s="47">
        <v>0.34375</v>
      </c>
      <c r="H45" s="47">
        <v>0.63541666666666663</v>
      </c>
      <c r="I45" s="64"/>
      <c r="J45" s="68">
        <f t="shared" si="2"/>
        <v>0</v>
      </c>
    </row>
    <row r="46" spans="1:10" x14ac:dyDescent="0.25">
      <c r="A46" s="11" t="s">
        <v>134</v>
      </c>
      <c r="B46" s="11" t="s">
        <v>217</v>
      </c>
      <c r="C46" s="11" t="s">
        <v>135</v>
      </c>
      <c r="D46" s="20">
        <v>38109</v>
      </c>
      <c r="E46" s="41">
        <v>9.15</v>
      </c>
      <c r="F46" s="54">
        <v>3</v>
      </c>
      <c r="G46" s="48"/>
      <c r="H46" s="48"/>
      <c r="I46" s="64"/>
      <c r="J46" s="68">
        <f t="shared" si="2"/>
        <v>0</v>
      </c>
    </row>
    <row r="47" spans="1:10" x14ac:dyDescent="0.25">
      <c r="A47" s="11" t="s">
        <v>136</v>
      </c>
      <c r="B47" s="11" t="s">
        <v>5</v>
      </c>
      <c r="C47" s="11" t="s">
        <v>137</v>
      </c>
      <c r="D47" s="20">
        <v>38109</v>
      </c>
      <c r="E47" s="41">
        <v>6.5995867768595051</v>
      </c>
      <c r="F47" s="54">
        <v>3</v>
      </c>
      <c r="G47" s="47">
        <v>0.30208333333333331</v>
      </c>
      <c r="H47" s="47">
        <v>0.59375</v>
      </c>
      <c r="I47" s="64"/>
      <c r="J47" s="68">
        <f t="shared" si="2"/>
        <v>0</v>
      </c>
    </row>
    <row r="48" spans="1:10" x14ac:dyDescent="0.25">
      <c r="A48" s="11" t="s">
        <v>181</v>
      </c>
      <c r="B48" s="11" t="s">
        <v>5</v>
      </c>
      <c r="C48" s="11" t="s">
        <v>182</v>
      </c>
      <c r="D48" s="20">
        <v>38109</v>
      </c>
      <c r="E48" s="41">
        <v>6.5261478420569325</v>
      </c>
      <c r="F48" s="54">
        <v>3</v>
      </c>
      <c r="G48" s="47">
        <v>0.30208333333333331</v>
      </c>
      <c r="H48" s="47">
        <v>0.63541666666666663</v>
      </c>
      <c r="I48" s="64"/>
      <c r="J48" s="68">
        <f t="shared" si="2"/>
        <v>0</v>
      </c>
    </row>
    <row r="49" spans="1:10" x14ac:dyDescent="0.25">
      <c r="A49" s="20" t="s">
        <v>21</v>
      </c>
      <c r="B49" s="23" t="s">
        <v>217</v>
      </c>
      <c r="C49" s="20" t="s">
        <v>22</v>
      </c>
      <c r="D49" s="11">
        <v>38109</v>
      </c>
      <c r="E49" s="40">
        <v>18.18</v>
      </c>
      <c r="F49" s="52">
        <v>3</v>
      </c>
      <c r="G49" s="48"/>
      <c r="H49" s="48"/>
      <c r="I49" s="64"/>
      <c r="J49" s="68">
        <f t="shared" si="2"/>
        <v>0</v>
      </c>
    </row>
    <row r="50" spans="1:10" x14ac:dyDescent="0.25">
      <c r="A50" s="11" t="s">
        <v>192</v>
      </c>
      <c r="B50" s="11" t="s">
        <v>5</v>
      </c>
      <c r="C50" s="11" t="s">
        <v>193</v>
      </c>
      <c r="D50" s="20">
        <v>38109</v>
      </c>
      <c r="E50" s="41">
        <v>10.775711662075299</v>
      </c>
      <c r="F50" s="54">
        <v>3</v>
      </c>
      <c r="G50" s="47">
        <v>0.34375</v>
      </c>
      <c r="H50" s="47">
        <v>0.63541666666666663</v>
      </c>
      <c r="I50" s="64"/>
      <c r="J50" s="68">
        <f t="shared" si="2"/>
        <v>0</v>
      </c>
    </row>
    <row r="51" spans="1:10" x14ac:dyDescent="0.25">
      <c r="A51" s="11" t="s">
        <v>196</v>
      </c>
      <c r="B51" s="11" t="s">
        <v>5</v>
      </c>
      <c r="C51" s="11" t="s">
        <v>197</v>
      </c>
      <c r="D51" s="20">
        <v>38109</v>
      </c>
      <c r="E51" s="41">
        <v>11.83696051423324</v>
      </c>
      <c r="F51" s="54">
        <v>3</v>
      </c>
      <c r="G51" s="47">
        <v>0.30208333333333331</v>
      </c>
      <c r="H51" s="47">
        <v>0.63541666666666663</v>
      </c>
      <c r="I51" s="64"/>
      <c r="J51" s="68">
        <f t="shared" si="2"/>
        <v>0</v>
      </c>
    </row>
    <row r="52" spans="1:10" x14ac:dyDescent="0.25">
      <c r="A52" s="11" t="s">
        <v>204</v>
      </c>
      <c r="B52" s="11" t="s">
        <v>217</v>
      </c>
      <c r="C52" s="11" t="s">
        <v>205</v>
      </c>
      <c r="D52" s="20">
        <v>38109</v>
      </c>
      <c r="E52" s="40">
        <v>7</v>
      </c>
      <c r="F52" s="52">
        <v>3</v>
      </c>
      <c r="G52" s="48"/>
      <c r="H52" s="48"/>
      <c r="I52" s="64"/>
      <c r="J52" s="68">
        <f t="shared" si="2"/>
        <v>0</v>
      </c>
    </row>
    <row r="53" spans="1:10" x14ac:dyDescent="0.25">
      <c r="A53" s="66" t="s">
        <v>245</v>
      </c>
      <c r="B53" s="66"/>
      <c r="C53" s="66"/>
      <c r="D53" s="66"/>
      <c r="E53" s="67">
        <f>SUM(E42:E52)</f>
        <v>124.44329201101928</v>
      </c>
      <c r="F53" s="66"/>
      <c r="G53" s="66"/>
      <c r="H53" s="66"/>
      <c r="I53" s="65"/>
      <c r="J53" s="69">
        <f>SUM(J42:J52)</f>
        <v>0</v>
      </c>
    </row>
  </sheetData>
  <sheetProtection algorithmName="SHA-512" hashValue="A4O0cYvMtiabsL6h33lOYmJbUKLjG9eQ+kUsqTBymZzgyDozPZxHPKewIWFezsMuAFCrJFYofSB2t9F08Hr5Dw==" saltValue="T+MhQcmVo4hmVWD+fkshNg==" spinCount="100000" sheet="1" objects="1" scenarios="1"/>
  <mergeCells count="1">
    <mergeCell ref="A1:J1"/>
  </mergeCells>
  <pageMargins left="0.7" right="0.7" top="0.75" bottom="0.75" header="0.3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9EB3C-FC87-4146-8CB4-20C819C6B416}">
  <dimension ref="A1:K50"/>
  <sheetViews>
    <sheetView topLeftCell="A2" workbookViewId="0">
      <selection activeCell="A3" sqref="A3"/>
    </sheetView>
  </sheetViews>
  <sheetFormatPr defaultRowHeight="15" x14ac:dyDescent="0.25"/>
  <cols>
    <col min="1" max="1" width="25" style="62" customWidth="1"/>
    <col min="2" max="2" width="11" style="62" bestFit="1" customWidth="1"/>
    <col min="3" max="3" width="22.7109375" style="62" customWidth="1"/>
    <col min="4" max="8" width="9.140625" style="62"/>
    <col min="9" max="9" width="14.5703125" style="62" customWidth="1"/>
    <col min="10" max="10" width="21.7109375" style="62" customWidth="1"/>
    <col min="11" max="16384" width="9.140625" style="62"/>
  </cols>
  <sheetData>
    <row r="1" spans="1:11" ht="32.25" customHeight="1" x14ac:dyDescent="0.25">
      <c r="A1" s="85" t="s">
        <v>246</v>
      </c>
      <c r="B1" s="85"/>
      <c r="C1" s="85"/>
      <c r="D1" s="85"/>
      <c r="E1" s="85"/>
      <c r="F1" s="85"/>
      <c r="G1" s="85"/>
      <c r="H1" s="85"/>
      <c r="I1" s="85"/>
      <c r="J1" s="85"/>
      <c r="K1" s="61"/>
    </row>
    <row r="2" spans="1:11" ht="51" x14ac:dyDescent="0.25">
      <c r="A2" s="6" t="s">
        <v>237</v>
      </c>
      <c r="B2" s="6" t="s">
        <v>219</v>
      </c>
      <c r="C2" s="5" t="s">
        <v>0</v>
      </c>
      <c r="D2" s="5" t="s">
        <v>1</v>
      </c>
      <c r="E2" s="38" t="s">
        <v>223</v>
      </c>
      <c r="F2" s="51" t="s">
        <v>224</v>
      </c>
      <c r="G2" s="46" t="s">
        <v>230</v>
      </c>
      <c r="H2" s="46" t="s">
        <v>231</v>
      </c>
      <c r="I2" s="63" t="s">
        <v>232</v>
      </c>
      <c r="J2" s="46" t="s">
        <v>233</v>
      </c>
      <c r="K2" s="76"/>
    </row>
    <row r="3" spans="1:11" x14ac:dyDescent="0.25">
      <c r="A3" s="11" t="s">
        <v>29</v>
      </c>
      <c r="B3" s="11" t="s">
        <v>5</v>
      </c>
      <c r="C3" s="20" t="s">
        <v>30</v>
      </c>
      <c r="D3" s="20">
        <v>38115</v>
      </c>
      <c r="E3" s="40">
        <v>16.872061524334253</v>
      </c>
      <c r="F3" s="52">
        <v>4</v>
      </c>
      <c r="G3" s="47">
        <v>0.30208333333333331</v>
      </c>
      <c r="H3" s="47">
        <v>0.59375</v>
      </c>
      <c r="I3" s="64"/>
      <c r="J3" s="68">
        <f>(E3*I3)</f>
        <v>0</v>
      </c>
      <c r="K3" s="77"/>
    </row>
    <row r="4" spans="1:11" x14ac:dyDescent="0.25">
      <c r="A4" s="11" t="s">
        <v>37</v>
      </c>
      <c r="B4" s="11" t="s">
        <v>5</v>
      </c>
      <c r="C4" s="11" t="s">
        <v>38</v>
      </c>
      <c r="D4" s="20">
        <v>38114</v>
      </c>
      <c r="E4" s="40">
        <v>6.8012396694214878</v>
      </c>
      <c r="F4" s="52">
        <v>4</v>
      </c>
      <c r="G4" s="47">
        <v>0.34375</v>
      </c>
      <c r="H4" s="47">
        <v>0.63541666666666663</v>
      </c>
      <c r="I4" s="64"/>
      <c r="J4" s="68">
        <f t="shared" ref="J4:J12" si="0">(E4*I4)</f>
        <v>0</v>
      </c>
      <c r="K4" s="77"/>
    </row>
    <row r="5" spans="1:11" x14ac:dyDescent="0.25">
      <c r="A5" s="11" t="s">
        <v>52</v>
      </c>
      <c r="B5" s="11" t="s">
        <v>7</v>
      </c>
      <c r="C5" s="11" t="s">
        <v>53</v>
      </c>
      <c r="D5" s="20">
        <v>38114</v>
      </c>
      <c r="E5" s="40">
        <v>10.096602387511478</v>
      </c>
      <c r="F5" s="52">
        <v>4</v>
      </c>
      <c r="G5" s="48"/>
      <c r="H5" s="48"/>
      <c r="I5" s="64"/>
      <c r="J5" s="68">
        <f t="shared" si="0"/>
        <v>0</v>
      </c>
      <c r="K5" s="77"/>
    </row>
    <row r="6" spans="1:11" x14ac:dyDescent="0.25">
      <c r="A6" s="11" t="s">
        <v>96</v>
      </c>
      <c r="B6" s="11" t="s">
        <v>5</v>
      </c>
      <c r="C6" s="11" t="s">
        <v>97</v>
      </c>
      <c r="D6" s="20">
        <v>38116</v>
      </c>
      <c r="E6" s="40">
        <v>10.59538567493113</v>
      </c>
      <c r="F6" s="52">
        <v>4</v>
      </c>
      <c r="G6" s="47">
        <v>0.30208333333333331</v>
      </c>
      <c r="H6" s="47">
        <v>0.59375</v>
      </c>
      <c r="I6" s="64"/>
      <c r="J6" s="68">
        <f t="shared" si="0"/>
        <v>0</v>
      </c>
      <c r="K6" s="77"/>
    </row>
    <row r="7" spans="1:11" x14ac:dyDescent="0.25">
      <c r="A7" s="60" t="s">
        <v>228</v>
      </c>
      <c r="B7" s="11" t="s">
        <v>5</v>
      </c>
      <c r="C7" s="11" t="s">
        <v>144</v>
      </c>
      <c r="D7" s="20">
        <v>38118</v>
      </c>
      <c r="E7" s="41">
        <v>6.7786960514233243</v>
      </c>
      <c r="F7" s="54">
        <v>4</v>
      </c>
      <c r="G7" s="47">
        <v>0.30208333333333331</v>
      </c>
      <c r="H7" s="47">
        <v>0.63541666666666663</v>
      </c>
      <c r="I7" s="64"/>
      <c r="J7" s="68">
        <f t="shared" si="0"/>
        <v>0</v>
      </c>
      <c r="K7" s="77"/>
    </row>
    <row r="8" spans="1:11" x14ac:dyDescent="0.25">
      <c r="A8" s="11" t="s">
        <v>145</v>
      </c>
      <c r="B8" s="11" t="s">
        <v>5</v>
      </c>
      <c r="C8" s="11" t="s">
        <v>146</v>
      </c>
      <c r="D8" s="20">
        <v>38116</v>
      </c>
      <c r="E8" s="41">
        <v>11.268723599632692</v>
      </c>
      <c r="F8" s="54">
        <v>4</v>
      </c>
      <c r="G8" s="47">
        <v>0.34375</v>
      </c>
      <c r="H8" s="47">
        <v>0.63541666666666663</v>
      </c>
      <c r="I8" s="64"/>
      <c r="J8" s="68">
        <f t="shared" si="0"/>
        <v>0</v>
      </c>
      <c r="K8" s="77"/>
    </row>
    <row r="9" spans="1:11" x14ac:dyDescent="0.25">
      <c r="A9" s="11" t="s">
        <v>155</v>
      </c>
      <c r="B9" s="11" t="s">
        <v>5</v>
      </c>
      <c r="C9" s="11" t="s">
        <v>156</v>
      </c>
      <c r="D9" s="20">
        <v>38116</v>
      </c>
      <c r="E9" s="40">
        <v>13.129017447199267</v>
      </c>
      <c r="F9" s="52">
        <v>4</v>
      </c>
      <c r="G9" s="47">
        <v>0.38541666666666669</v>
      </c>
      <c r="H9" s="47">
        <v>0.67708333333333337</v>
      </c>
      <c r="I9" s="64"/>
      <c r="J9" s="68">
        <f t="shared" si="0"/>
        <v>0</v>
      </c>
      <c r="K9" s="77"/>
    </row>
    <row r="10" spans="1:11" x14ac:dyDescent="0.25">
      <c r="A10" s="11" t="s">
        <v>200</v>
      </c>
      <c r="B10" s="11" t="s">
        <v>5</v>
      </c>
      <c r="C10" s="11" t="s">
        <v>201</v>
      </c>
      <c r="D10" s="20">
        <v>38116</v>
      </c>
      <c r="E10" s="41">
        <v>5.8547979797979801</v>
      </c>
      <c r="F10" s="54">
        <v>4</v>
      </c>
      <c r="G10" s="47">
        <v>0.38541666666666669</v>
      </c>
      <c r="H10" s="47">
        <v>0.67708333333333337</v>
      </c>
      <c r="I10" s="64"/>
      <c r="J10" s="68">
        <f t="shared" si="0"/>
        <v>0</v>
      </c>
      <c r="K10" s="77"/>
    </row>
    <row r="11" spans="1:11" x14ac:dyDescent="0.25">
      <c r="A11" s="11" t="s">
        <v>202</v>
      </c>
      <c r="B11" s="11" t="s">
        <v>5</v>
      </c>
      <c r="C11" s="11" t="s">
        <v>203</v>
      </c>
      <c r="D11" s="20">
        <v>38116</v>
      </c>
      <c r="E11" s="41">
        <v>29.798457300275487</v>
      </c>
      <c r="F11" s="54">
        <v>4</v>
      </c>
      <c r="G11" s="47">
        <v>0.30208333333333331</v>
      </c>
      <c r="H11" s="47">
        <v>0.59375</v>
      </c>
      <c r="I11" s="64"/>
      <c r="J11" s="68">
        <f t="shared" si="0"/>
        <v>0</v>
      </c>
      <c r="K11" s="77"/>
    </row>
    <row r="12" spans="1:11" x14ac:dyDescent="0.25">
      <c r="A12" s="11" t="s">
        <v>208</v>
      </c>
      <c r="B12" s="11" t="s">
        <v>5</v>
      </c>
      <c r="C12" s="11" t="s">
        <v>209</v>
      </c>
      <c r="D12" s="20">
        <v>38116</v>
      </c>
      <c r="E12" s="40">
        <v>11.102295684113866</v>
      </c>
      <c r="F12" s="52">
        <v>4</v>
      </c>
      <c r="G12" s="47">
        <v>0.34375</v>
      </c>
      <c r="H12" s="47">
        <v>0.67708333333333337</v>
      </c>
      <c r="I12" s="64"/>
      <c r="J12" s="68">
        <f t="shared" si="0"/>
        <v>0</v>
      </c>
      <c r="K12" s="77"/>
    </row>
    <row r="13" spans="1:11" x14ac:dyDescent="0.25">
      <c r="A13" s="66" t="s">
        <v>245</v>
      </c>
      <c r="B13" s="66"/>
      <c r="C13" s="66"/>
      <c r="D13" s="66"/>
      <c r="E13" s="74">
        <f>SUM(E3:E12)</f>
        <v>122.29727731864097</v>
      </c>
      <c r="F13" s="66"/>
      <c r="G13" s="66"/>
      <c r="H13" s="66"/>
      <c r="I13" s="65"/>
      <c r="J13" s="69">
        <f>SUM(J3:J12)</f>
        <v>0</v>
      </c>
    </row>
    <row r="14" spans="1:11" x14ac:dyDescent="0.25">
      <c r="E14" s="70"/>
    </row>
    <row r="15" spans="1:11" x14ac:dyDescent="0.25">
      <c r="E15" s="70"/>
    </row>
    <row r="19" spans="1:10" x14ac:dyDescent="0.25">
      <c r="A19" s="91" t="s">
        <v>247</v>
      </c>
    </row>
    <row r="21" spans="1:10" ht="51" x14ac:dyDescent="0.25">
      <c r="A21" s="6" t="s">
        <v>237</v>
      </c>
      <c r="B21" s="6" t="s">
        <v>219</v>
      </c>
      <c r="C21" s="5" t="s">
        <v>0</v>
      </c>
      <c r="D21" s="5" t="s">
        <v>1</v>
      </c>
      <c r="E21" s="38" t="s">
        <v>223</v>
      </c>
      <c r="F21" s="51" t="s">
        <v>224</v>
      </c>
      <c r="G21" s="46" t="s">
        <v>230</v>
      </c>
      <c r="H21" s="46" t="s">
        <v>231</v>
      </c>
      <c r="I21" s="63" t="s">
        <v>232</v>
      </c>
      <c r="J21" s="46" t="s">
        <v>233</v>
      </c>
    </row>
    <row r="22" spans="1:10" x14ac:dyDescent="0.25">
      <c r="A22" s="11" t="s">
        <v>29</v>
      </c>
      <c r="B22" s="11" t="s">
        <v>5</v>
      </c>
      <c r="C22" s="20" t="s">
        <v>30</v>
      </c>
      <c r="D22" s="20">
        <v>38115</v>
      </c>
      <c r="E22" s="40">
        <v>16.872061524334253</v>
      </c>
      <c r="F22" s="52">
        <v>4</v>
      </c>
      <c r="G22" s="47">
        <v>0.30208333333333331</v>
      </c>
      <c r="H22" s="47">
        <v>0.59375</v>
      </c>
      <c r="I22" s="64"/>
      <c r="J22" s="68">
        <f>(E22*I22)</f>
        <v>0</v>
      </c>
    </row>
    <row r="23" spans="1:10" x14ac:dyDescent="0.25">
      <c r="A23" s="11" t="s">
        <v>37</v>
      </c>
      <c r="B23" s="11" t="s">
        <v>5</v>
      </c>
      <c r="C23" s="11" t="s">
        <v>38</v>
      </c>
      <c r="D23" s="20">
        <v>38114</v>
      </c>
      <c r="E23" s="40">
        <v>6.8012396694214878</v>
      </c>
      <c r="F23" s="52">
        <v>4</v>
      </c>
      <c r="G23" s="47">
        <v>0.34375</v>
      </c>
      <c r="H23" s="47">
        <v>0.63541666666666663</v>
      </c>
      <c r="I23" s="64"/>
      <c r="J23" s="68">
        <f t="shared" ref="J23:J31" si="1">(E23*I23)</f>
        <v>0</v>
      </c>
    </row>
    <row r="24" spans="1:10" x14ac:dyDescent="0.25">
      <c r="A24" s="11" t="s">
        <v>52</v>
      </c>
      <c r="B24" s="11" t="s">
        <v>7</v>
      </c>
      <c r="C24" s="11" t="s">
        <v>53</v>
      </c>
      <c r="D24" s="20">
        <v>38114</v>
      </c>
      <c r="E24" s="40">
        <v>10.096602387511478</v>
      </c>
      <c r="F24" s="52">
        <v>4</v>
      </c>
      <c r="G24" s="48"/>
      <c r="H24" s="48"/>
      <c r="I24" s="64"/>
      <c r="J24" s="68">
        <f t="shared" si="1"/>
        <v>0</v>
      </c>
    </row>
    <row r="25" spans="1:10" x14ac:dyDescent="0.25">
      <c r="A25" s="11" t="s">
        <v>96</v>
      </c>
      <c r="B25" s="11" t="s">
        <v>5</v>
      </c>
      <c r="C25" s="11" t="s">
        <v>97</v>
      </c>
      <c r="D25" s="20">
        <v>38116</v>
      </c>
      <c r="E25" s="40">
        <v>10.59538567493113</v>
      </c>
      <c r="F25" s="52">
        <v>4</v>
      </c>
      <c r="G25" s="47">
        <v>0.30208333333333331</v>
      </c>
      <c r="H25" s="47">
        <v>0.59375</v>
      </c>
      <c r="I25" s="64"/>
      <c r="J25" s="68">
        <f t="shared" si="1"/>
        <v>0</v>
      </c>
    </row>
    <row r="26" spans="1:10" x14ac:dyDescent="0.25">
      <c r="A26" s="60" t="s">
        <v>228</v>
      </c>
      <c r="B26" s="11" t="s">
        <v>5</v>
      </c>
      <c r="C26" s="11" t="s">
        <v>144</v>
      </c>
      <c r="D26" s="20">
        <v>38118</v>
      </c>
      <c r="E26" s="41">
        <v>6.7786960514233243</v>
      </c>
      <c r="F26" s="54">
        <v>4</v>
      </c>
      <c r="G26" s="47">
        <v>0.30208333333333331</v>
      </c>
      <c r="H26" s="47">
        <v>0.63541666666666663</v>
      </c>
      <c r="I26" s="64"/>
      <c r="J26" s="68">
        <f t="shared" si="1"/>
        <v>0</v>
      </c>
    </row>
    <row r="27" spans="1:10" x14ac:dyDescent="0.25">
      <c r="A27" s="11" t="s">
        <v>145</v>
      </c>
      <c r="B27" s="11" t="s">
        <v>5</v>
      </c>
      <c r="C27" s="11" t="s">
        <v>146</v>
      </c>
      <c r="D27" s="20">
        <v>38116</v>
      </c>
      <c r="E27" s="41">
        <v>11.268723599632692</v>
      </c>
      <c r="F27" s="54">
        <v>4</v>
      </c>
      <c r="G27" s="47">
        <v>0.34375</v>
      </c>
      <c r="H27" s="47">
        <v>0.63541666666666663</v>
      </c>
      <c r="I27" s="64"/>
      <c r="J27" s="68">
        <f t="shared" si="1"/>
        <v>0</v>
      </c>
    </row>
    <row r="28" spans="1:10" x14ac:dyDescent="0.25">
      <c r="A28" s="11" t="s">
        <v>155</v>
      </c>
      <c r="B28" s="11" t="s">
        <v>5</v>
      </c>
      <c r="C28" s="11" t="s">
        <v>156</v>
      </c>
      <c r="D28" s="20">
        <v>38116</v>
      </c>
      <c r="E28" s="40">
        <v>13.129017447199267</v>
      </c>
      <c r="F28" s="52">
        <v>4</v>
      </c>
      <c r="G28" s="47">
        <v>0.38541666666666669</v>
      </c>
      <c r="H28" s="47">
        <v>0.67708333333333337</v>
      </c>
      <c r="I28" s="64"/>
      <c r="J28" s="68">
        <f t="shared" si="1"/>
        <v>0</v>
      </c>
    </row>
    <row r="29" spans="1:10" x14ac:dyDescent="0.25">
      <c r="A29" s="11" t="s">
        <v>200</v>
      </c>
      <c r="B29" s="11" t="s">
        <v>5</v>
      </c>
      <c r="C29" s="11" t="s">
        <v>201</v>
      </c>
      <c r="D29" s="20">
        <v>38116</v>
      </c>
      <c r="E29" s="41">
        <v>5.8547979797979801</v>
      </c>
      <c r="F29" s="54">
        <v>4</v>
      </c>
      <c r="G29" s="47">
        <v>0.38541666666666669</v>
      </c>
      <c r="H29" s="47">
        <v>0.67708333333333337</v>
      </c>
      <c r="I29" s="64"/>
      <c r="J29" s="68">
        <f t="shared" si="1"/>
        <v>0</v>
      </c>
    </row>
    <row r="30" spans="1:10" x14ac:dyDescent="0.25">
      <c r="A30" s="11" t="s">
        <v>202</v>
      </c>
      <c r="B30" s="11" t="s">
        <v>5</v>
      </c>
      <c r="C30" s="11" t="s">
        <v>203</v>
      </c>
      <c r="D30" s="20">
        <v>38116</v>
      </c>
      <c r="E30" s="41">
        <v>29.798457300275487</v>
      </c>
      <c r="F30" s="54">
        <v>4</v>
      </c>
      <c r="G30" s="47">
        <v>0.30208333333333331</v>
      </c>
      <c r="H30" s="47">
        <v>0.59375</v>
      </c>
      <c r="I30" s="64"/>
      <c r="J30" s="68">
        <f t="shared" si="1"/>
        <v>0</v>
      </c>
    </row>
    <row r="31" spans="1:10" x14ac:dyDescent="0.25">
      <c r="A31" s="11" t="s">
        <v>208</v>
      </c>
      <c r="B31" s="11" t="s">
        <v>5</v>
      </c>
      <c r="C31" s="11" t="s">
        <v>209</v>
      </c>
      <c r="D31" s="20">
        <v>38116</v>
      </c>
      <c r="E31" s="40">
        <v>11.102295684113866</v>
      </c>
      <c r="F31" s="52">
        <v>4</v>
      </c>
      <c r="G31" s="47">
        <v>0.34375</v>
      </c>
      <c r="H31" s="47">
        <v>0.67708333333333337</v>
      </c>
      <c r="I31" s="64"/>
      <c r="J31" s="68">
        <f t="shared" si="1"/>
        <v>0</v>
      </c>
    </row>
    <row r="32" spans="1:10" x14ac:dyDescent="0.25">
      <c r="A32" s="66" t="s">
        <v>245</v>
      </c>
      <c r="B32" s="66"/>
      <c r="C32" s="66"/>
      <c r="D32" s="66"/>
      <c r="E32" s="74">
        <f>SUM(E22:E31)</f>
        <v>122.29727731864097</v>
      </c>
      <c r="F32" s="66"/>
      <c r="G32" s="66"/>
      <c r="H32" s="66"/>
      <c r="I32" s="65"/>
      <c r="J32" s="69">
        <f>SUM(J22:J31)</f>
        <v>0</v>
      </c>
    </row>
    <row r="37" spans="1:10" x14ac:dyDescent="0.25">
      <c r="A37" s="91" t="s">
        <v>248</v>
      </c>
    </row>
    <row r="39" spans="1:10" ht="51" x14ac:dyDescent="0.25">
      <c r="A39" s="6" t="s">
        <v>237</v>
      </c>
      <c r="B39" s="6" t="s">
        <v>219</v>
      </c>
      <c r="C39" s="5" t="s">
        <v>0</v>
      </c>
      <c r="D39" s="5" t="s">
        <v>1</v>
      </c>
      <c r="E39" s="38" t="s">
        <v>223</v>
      </c>
      <c r="F39" s="51" t="s">
        <v>224</v>
      </c>
      <c r="G39" s="46" t="s">
        <v>230</v>
      </c>
      <c r="H39" s="46" t="s">
        <v>231</v>
      </c>
      <c r="I39" s="63" t="s">
        <v>232</v>
      </c>
      <c r="J39" s="46" t="s">
        <v>233</v>
      </c>
    </row>
    <row r="40" spans="1:10" x14ac:dyDescent="0.25">
      <c r="A40" s="11" t="s">
        <v>29</v>
      </c>
      <c r="B40" s="11" t="s">
        <v>5</v>
      </c>
      <c r="C40" s="20" t="s">
        <v>30</v>
      </c>
      <c r="D40" s="20">
        <v>38115</v>
      </c>
      <c r="E40" s="40">
        <v>16.872061524334253</v>
      </c>
      <c r="F40" s="52">
        <v>4</v>
      </c>
      <c r="G40" s="47">
        <v>0.30208333333333331</v>
      </c>
      <c r="H40" s="47">
        <v>0.59375</v>
      </c>
      <c r="I40" s="64"/>
      <c r="J40" s="68">
        <f>(E40*I40)</f>
        <v>0</v>
      </c>
    </row>
    <row r="41" spans="1:10" x14ac:dyDescent="0.25">
      <c r="A41" s="11" t="s">
        <v>37</v>
      </c>
      <c r="B41" s="11" t="s">
        <v>5</v>
      </c>
      <c r="C41" s="11" t="s">
        <v>38</v>
      </c>
      <c r="D41" s="20">
        <v>38114</v>
      </c>
      <c r="E41" s="40">
        <v>6.8012396694214878</v>
      </c>
      <c r="F41" s="52">
        <v>4</v>
      </c>
      <c r="G41" s="47">
        <v>0.34375</v>
      </c>
      <c r="H41" s="47">
        <v>0.63541666666666663</v>
      </c>
      <c r="I41" s="64"/>
      <c r="J41" s="68">
        <f t="shared" ref="J41:J49" si="2">(E41*I41)</f>
        <v>0</v>
      </c>
    </row>
    <row r="42" spans="1:10" x14ac:dyDescent="0.25">
      <c r="A42" s="11" t="s">
        <v>52</v>
      </c>
      <c r="B42" s="11" t="s">
        <v>7</v>
      </c>
      <c r="C42" s="11" t="s">
        <v>53</v>
      </c>
      <c r="D42" s="20">
        <v>38114</v>
      </c>
      <c r="E42" s="40">
        <v>10.096602387511478</v>
      </c>
      <c r="F42" s="52">
        <v>4</v>
      </c>
      <c r="G42" s="48"/>
      <c r="H42" s="48"/>
      <c r="I42" s="64"/>
      <c r="J42" s="68">
        <f t="shared" si="2"/>
        <v>0</v>
      </c>
    </row>
    <row r="43" spans="1:10" x14ac:dyDescent="0.25">
      <c r="A43" s="11" t="s">
        <v>96</v>
      </c>
      <c r="B43" s="11" t="s">
        <v>5</v>
      </c>
      <c r="C43" s="11" t="s">
        <v>97</v>
      </c>
      <c r="D43" s="20">
        <v>38116</v>
      </c>
      <c r="E43" s="40">
        <v>10.59538567493113</v>
      </c>
      <c r="F43" s="52">
        <v>4</v>
      </c>
      <c r="G43" s="47">
        <v>0.30208333333333331</v>
      </c>
      <c r="H43" s="47">
        <v>0.59375</v>
      </c>
      <c r="I43" s="64"/>
      <c r="J43" s="68">
        <f t="shared" si="2"/>
        <v>0</v>
      </c>
    </row>
    <row r="44" spans="1:10" x14ac:dyDescent="0.25">
      <c r="A44" s="60" t="s">
        <v>228</v>
      </c>
      <c r="B44" s="11" t="s">
        <v>5</v>
      </c>
      <c r="C44" s="11" t="s">
        <v>144</v>
      </c>
      <c r="D44" s="20">
        <v>38118</v>
      </c>
      <c r="E44" s="41">
        <v>6.7786960514233243</v>
      </c>
      <c r="F44" s="54">
        <v>4</v>
      </c>
      <c r="G44" s="47">
        <v>0.30208333333333331</v>
      </c>
      <c r="H44" s="47">
        <v>0.63541666666666663</v>
      </c>
      <c r="I44" s="64"/>
      <c r="J44" s="68">
        <f t="shared" si="2"/>
        <v>0</v>
      </c>
    </row>
    <row r="45" spans="1:10" x14ac:dyDescent="0.25">
      <c r="A45" s="11" t="s">
        <v>145</v>
      </c>
      <c r="B45" s="11" t="s">
        <v>5</v>
      </c>
      <c r="C45" s="11" t="s">
        <v>146</v>
      </c>
      <c r="D45" s="20">
        <v>38116</v>
      </c>
      <c r="E45" s="41">
        <v>11.268723599632692</v>
      </c>
      <c r="F45" s="54">
        <v>4</v>
      </c>
      <c r="G45" s="47">
        <v>0.34375</v>
      </c>
      <c r="H45" s="47">
        <v>0.63541666666666663</v>
      </c>
      <c r="I45" s="64"/>
      <c r="J45" s="68">
        <f t="shared" si="2"/>
        <v>0</v>
      </c>
    </row>
    <row r="46" spans="1:10" x14ac:dyDescent="0.25">
      <c r="A46" s="11" t="s">
        <v>155</v>
      </c>
      <c r="B46" s="11" t="s">
        <v>5</v>
      </c>
      <c r="C46" s="11" t="s">
        <v>156</v>
      </c>
      <c r="D46" s="20">
        <v>38116</v>
      </c>
      <c r="E46" s="40">
        <v>13.129017447199267</v>
      </c>
      <c r="F46" s="52">
        <v>4</v>
      </c>
      <c r="G46" s="47">
        <v>0.38541666666666669</v>
      </c>
      <c r="H46" s="47">
        <v>0.67708333333333337</v>
      </c>
      <c r="I46" s="64"/>
      <c r="J46" s="68">
        <f t="shared" si="2"/>
        <v>0</v>
      </c>
    </row>
    <row r="47" spans="1:10" x14ac:dyDescent="0.25">
      <c r="A47" s="11" t="s">
        <v>200</v>
      </c>
      <c r="B47" s="11" t="s">
        <v>5</v>
      </c>
      <c r="C47" s="11" t="s">
        <v>201</v>
      </c>
      <c r="D47" s="20">
        <v>38116</v>
      </c>
      <c r="E47" s="41">
        <v>5.8547979797979801</v>
      </c>
      <c r="F47" s="54">
        <v>4</v>
      </c>
      <c r="G47" s="47">
        <v>0.38541666666666669</v>
      </c>
      <c r="H47" s="47">
        <v>0.67708333333333337</v>
      </c>
      <c r="I47" s="64"/>
      <c r="J47" s="68">
        <f t="shared" si="2"/>
        <v>0</v>
      </c>
    </row>
    <row r="48" spans="1:10" x14ac:dyDescent="0.25">
      <c r="A48" s="11" t="s">
        <v>202</v>
      </c>
      <c r="B48" s="11" t="s">
        <v>5</v>
      </c>
      <c r="C48" s="11" t="s">
        <v>203</v>
      </c>
      <c r="D48" s="20">
        <v>38116</v>
      </c>
      <c r="E48" s="41">
        <v>29.798457300275487</v>
      </c>
      <c r="F48" s="54">
        <v>4</v>
      </c>
      <c r="G48" s="47">
        <v>0.30208333333333331</v>
      </c>
      <c r="H48" s="47">
        <v>0.59375</v>
      </c>
      <c r="I48" s="64"/>
      <c r="J48" s="68">
        <f t="shared" si="2"/>
        <v>0</v>
      </c>
    </row>
    <row r="49" spans="1:10" x14ac:dyDescent="0.25">
      <c r="A49" s="11" t="s">
        <v>208</v>
      </c>
      <c r="B49" s="11" t="s">
        <v>5</v>
      </c>
      <c r="C49" s="11" t="s">
        <v>209</v>
      </c>
      <c r="D49" s="20">
        <v>38116</v>
      </c>
      <c r="E49" s="40">
        <v>11.102295684113866</v>
      </c>
      <c r="F49" s="52">
        <v>4</v>
      </c>
      <c r="G49" s="47">
        <v>0.34375</v>
      </c>
      <c r="H49" s="47">
        <v>0.67708333333333337</v>
      </c>
      <c r="I49" s="64"/>
      <c r="J49" s="68">
        <f t="shared" si="2"/>
        <v>0</v>
      </c>
    </row>
    <row r="50" spans="1:10" x14ac:dyDescent="0.25">
      <c r="A50" s="66" t="s">
        <v>245</v>
      </c>
      <c r="B50" s="66"/>
      <c r="C50" s="66"/>
      <c r="D50" s="66"/>
      <c r="E50" s="74">
        <f>SUM(E40:E49)</f>
        <v>122.29727731864097</v>
      </c>
      <c r="F50" s="66"/>
      <c r="G50" s="66"/>
      <c r="H50" s="66"/>
      <c r="I50" s="65"/>
      <c r="J50" s="69">
        <f>SUM(J40:J49)</f>
        <v>0</v>
      </c>
    </row>
  </sheetData>
  <sheetProtection algorithmName="SHA-512" hashValue="ckcr61RVVh7sUzHrYESvCxpwbbCCmAoGOIEqvmBEDWRjARwaghNi0eMFIF5h0TLyxlZRKSNSl615uzztf2J1YQ==" saltValue="dRTrUBy9UvGKoRiW/LLWKg==" spinCount="100000" sheet="1" objects="1" scenarios="1"/>
  <mergeCells count="1">
    <mergeCell ref="A1:J1"/>
  </mergeCells>
  <pageMargins left="0.7" right="0.7" top="0.75" bottom="0.75" header="0.3" footer="0.3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39727-E217-400E-84DB-EF1E61B53DC7}">
  <dimension ref="A1:K51"/>
  <sheetViews>
    <sheetView workbookViewId="0">
      <selection activeCell="C58" sqref="C58"/>
    </sheetView>
  </sheetViews>
  <sheetFormatPr defaultRowHeight="15" x14ac:dyDescent="0.25"/>
  <cols>
    <col min="1" max="1" width="26" style="62" customWidth="1"/>
    <col min="2" max="2" width="11.7109375" style="62" customWidth="1"/>
    <col min="3" max="3" width="17.42578125" style="62" bestFit="1" customWidth="1"/>
    <col min="4" max="8" width="9.140625" style="62"/>
    <col min="9" max="9" width="14.85546875" style="62" customWidth="1"/>
    <col min="10" max="10" width="20.28515625" style="62" customWidth="1"/>
    <col min="11" max="16384" width="9.140625" style="62"/>
  </cols>
  <sheetData>
    <row r="1" spans="1:11" ht="29.25" customHeight="1" x14ac:dyDescent="0.25">
      <c r="A1" s="85" t="s">
        <v>246</v>
      </c>
      <c r="B1" s="85"/>
      <c r="C1" s="85"/>
      <c r="D1" s="85"/>
      <c r="E1" s="85"/>
      <c r="F1" s="85"/>
      <c r="G1" s="85"/>
      <c r="H1" s="85"/>
      <c r="I1" s="85"/>
      <c r="J1" s="85"/>
    </row>
    <row r="2" spans="1:11" ht="51.75" x14ac:dyDescent="0.25">
      <c r="A2" s="6" t="s">
        <v>238</v>
      </c>
      <c r="B2" s="6" t="s">
        <v>219</v>
      </c>
      <c r="C2" s="5" t="s">
        <v>0</v>
      </c>
      <c r="D2" s="5" t="s">
        <v>1</v>
      </c>
      <c r="E2" s="38" t="s">
        <v>223</v>
      </c>
      <c r="F2" s="51" t="s">
        <v>224</v>
      </c>
      <c r="G2" s="46" t="s">
        <v>230</v>
      </c>
      <c r="H2" s="46" t="s">
        <v>231</v>
      </c>
      <c r="I2" s="63" t="s">
        <v>232</v>
      </c>
      <c r="J2" s="46" t="s">
        <v>233</v>
      </c>
      <c r="K2" s="76"/>
    </row>
    <row r="3" spans="1:11" x14ac:dyDescent="0.25">
      <c r="A3" s="11" t="s">
        <v>39</v>
      </c>
      <c r="B3" s="11" t="s">
        <v>5</v>
      </c>
      <c r="C3" s="11" t="s">
        <v>40</v>
      </c>
      <c r="D3" s="20">
        <v>38118</v>
      </c>
      <c r="E3" s="41">
        <v>11.763774104683195</v>
      </c>
      <c r="F3" s="54">
        <v>5</v>
      </c>
      <c r="G3" s="47">
        <v>0.34375</v>
      </c>
      <c r="H3" s="47">
        <v>0.67708333333333337</v>
      </c>
      <c r="I3" s="64"/>
      <c r="J3" s="68">
        <f>(E3*I3)</f>
        <v>0</v>
      </c>
      <c r="K3" s="77"/>
    </row>
    <row r="4" spans="1:11" x14ac:dyDescent="0.25">
      <c r="A4" s="11" t="s">
        <v>56</v>
      </c>
      <c r="B4" s="11" t="s">
        <v>5</v>
      </c>
      <c r="C4" s="11" t="s">
        <v>57</v>
      </c>
      <c r="D4" s="20">
        <v>38117</v>
      </c>
      <c r="E4" s="41">
        <v>10.707548209366392</v>
      </c>
      <c r="F4" s="54">
        <v>5</v>
      </c>
      <c r="G4" s="47">
        <v>0.34375</v>
      </c>
      <c r="H4" s="47">
        <v>0.63541666666666663</v>
      </c>
      <c r="I4" s="64"/>
      <c r="J4" s="68">
        <f t="shared" ref="J4:J13" si="0">(E4*I4)</f>
        <v>0</v>
      </c>
      <c r="K4" s="77"/>
    </row>
    <row r="5" spans="1:11" x14ac:dyDescent="0.25">
      <c r="A5" s="11" t="s">
        <v>218</v>
      </c>
      <c r="B5" s="11" t="s">
        <v>6</v>
      </c>
      <c r="C5" s="20" t="s">
        <v>123</v>
      </c>
      <c r="D5" s="20">
        <v>38118</v>
      </c>
      <c r="E5" s="41">
        <v>14.781152433425161</v>
      </c>
      <c r="F5" s="54">
        <v>5</v>
      </c>
      <c r="G5" s="48"/>
      <c r="H5" s="48"/>
      <c r="I5" s="64"/>
      <c r="J5" s="68">
        <f t="shared" si="0"/>
        <v>0</v>
      </c>
      <c r="K5" s="77"/>
    </row>
    <row r="6" spans="1:11" x14ac:dyDescent="0.25">
      <c r="A6" s="22" t="s">
        <v>147</v>
      </c>
      <c r="B6" s="22" t="s">
        <v>5</v>
      </c>
      <c r="C6" s="22" t="s">
        <v>148</v>
      </c>
      <c r="D6" s="22">
        <v>38118</v>
      </c>
      <c r="E6" s="44">
        <v>8.9883057851239681</v>
      </c>
      <c r="F6" s="56">
        <v>5</v>
      </c>
      <c r="G6" s="47">
        <v>0.34375</v>
      </c>
      <c r="H6" s="47">
        <v>0.63541666666666663</v>
      </c>
      <c r="I6" s="64"/>
      <c r="J6" s="68">
        <f t="shared" si="0"/>
        <v>0</v>
      </c>
      <c r="K6" s="77"/>
    </row>
    <row r="7" spans="1:11" x14ac:dyDescent="0.25">
      <c r="A7" s="11" t="s">
        <v>161</v>
      </c>
      <c r="B7" s="11" t="s">
        <v>5</v>
      </c>
      <c r="C7" s="11" t="s">
        <v>162</v>
      </c>
      <c r="D7" s="20">
        <v>38117</v>
      </c>
      <c r="E7" s="41">
        <v>27.110270890725438</v>
      </c>
      <c r="F7" s="54">
        <v>5</v>
      </c>
      <c r="G7" s="47">
        <v>0.34375</v>
      </c>
      <c r="H7" s="47">
        <v>0.63541666666666663</v>
      </c>
      <c r="I7" s="64"/>
      <c r="J7" s="68">
        <f t="shared" si="0"/>
        <v>0</v>
      </c>
      <c r="K7" s="77"/>
    </row>
    <row r="8" spans="1:11" x14ac:dyDescent="0.25">
      <c r="A8" s="11" t="s">
        <v>165</v>
      </c>
      <c r="B8" s="11" t="s">
        <v>5</v>
      </c>
      <c r="C8" s="11" t="s">
        <v>166</v>
      </c>
      <c r="D8" s="20">
        <v>38118</v>
      </c>
      <c r="E8" s="41">
        <v>5.4510284664830113</v>
      </c>
      <c r="F8" s="54">
        <v>5</v>
      </c>
      <c r="G8" s="47">
        <v>0.30208333333333331</v>
      </c>
      <c r="H8" s="47">
        <v>0.63541666666666663</v>
      </c>
      <c r="I8" s="64"/>
      <c r="J8" s="68">
        <f t="shared" si="0"/>
        <v>0</v>
      </c>
      <c r="K8" s="77"/>
    </row>
    <row r="9" spans="1:11" x14ac:dyDescent="0.25">
      <c r="A9" s="11" t="s">
        <v>167</v>
      </c>
      <c r="B9" s="11" t="s">
        <v>5</v>
      </c>
      <c r="C9" s="11" t="s">
        <v>168</v>
      </c>
      <c r="D9" s="20">
        <v>38118</v>
      </c>
      <c r="E9" s="41">
        <v>20.226078971533518</v>
      </c>
      <c r="F9" s="54">
        <v>5</v>
      </c>
      <c r="G9" s="47">
        <v>0.34375</v>
      </c>
      <c r="H9" s="47">
        <v>0.67708333333333337</v>
      </c>
      <c r="I9" s="64"/>
      <c r="J9" s="68">
        <f t="shared" si="0"/>
        <v>0</v>
      </c>
      <c r="K9" s="77"/>
    </row>
    <row r="10" spans="1:11" x14ac:dyDescent="0.25">
      <c r="A10" s="11" t="s">
        <v>169</v>
      </c>
      <c r="B10" s="11" t="s">
        <v>5</v>
      </c>
      <c r="C10" s="11" t="s">
        <v>170</v>
      </c>
      <c r="D10" s="20">
        <v>38118</v>
      </c>
      <c r="E10" s="40">
        <v>17.563911845730026</v>
      </c>
      <c r="F10" s="52">
        <v>5</v>
      </c>
      <c r="G10" s="47">
        <v>0.30208333333333331</v>
      </c>
      <c r="H10" s="47">
        <v>0.63541666666666663</v>
      </c>
      <c r="I10" s="64"/>
      <c r="J10" s="68">
        <f t="shared" si="0"/>
        <v>0</v>
      </c>
      <c r="K10" s="77"/>
    </row>
    <row r="11" spans="1:11" x14ac:dyDescent="0.25">
      <c r="A11" s="11" t="s">
        <v>173</v>
      </c>
      <c r="B11" s="11" t="s">
        <v>5</v>
      </c>
      <c r="C11" s="11" t="s">
        <v>174</v>
      </c>
      <c r="D11" s="20">
        <v>38111</v>
      </c>
      <c r="E11" s="42">
        <v>9.4102112029384752</v>
      </c>
      <c r="F11" s="55">
        <v>5</v>
      </c>
      <c r="G11" s="47">
        <v>0.34375</v>
      </c>
      <c r="H11" s="47">
        <v>0.63541666666666663</v>
      </c>
      <c r="I11" s="64"/>
      <c r="J11" s="68">
        <f t="shared" si="0"/>
        <v>0</v>
      </c>
      <c r="K11" s="77"/>
    </row>
    <row r="12" spans="1:11" x14ac:dyDescent="0.25">
      <c r="A12" s="11" t="s">
        <v>177</v>
      </c>
      <c r="B12" s="11" t="s">
        <v>5</v>
      </c>
      <c r="C12" s="11" t="s">
        <v>178</v>
      </c>
      <c r="D12" s="20">
        <v>38111</v>
      </c>
      <c r="E12" s="41">
        <v>6.2306014692378326</v>
      </c>
      <c r="F12" s="54">
        <v>5</v>
      </c>
      <c r="G12" s="47">
        <v>0.34375</v>
      </c>
      <c r="H12" s="47">
        <v>0.63541666666666663</v>
      </c>
      <c r="I12" s="64"/>
      <c r="J12" s="68">
        <f t="shared" si="0"/>
        <v>0</v>
      </c>
      <c r="K12" s="78"/>
    </row>
    <row r="13" spans="1:11" x14ac:dyDescent="0.25">
      <c r="A13" s="11" t="s">
        <v>206</v>
      </c>
      <c r="B13" s="11" t="s">
        <v>5</v>
      </c>
      <c r="C13" s="11" t="s">
        <v>207</v>
      </c>
      <c r="D13" s="20">
        <v>38117</v>
      </c>
      <c r="E13" s="41">
        <v>7.9326400367309464</v>
      </c>
      <c r="F13" s="54">
        <v>5</v>
      </c>
      <c r="G13" s="47">
        <v>0.34375</v>
      </c>
      <c r="H13" s="47">
        <v>0.63541666666666663</v>
      </c>
      <c r="I13" s="64"/>
      <c r="J13" s="68">
        <f t="shared" si="0"/>
        <v>0</v>
      </c>
      <c r="K13" s="77"/>
    </row>
    <row r="14" spans="1:11" x14ac:dyDescent="0.25">
      <c r="A14" s="66" t="s">
        <v>245</v>
      </c>
      <c r="B14" s="66"/>
      <c r="C14" s="66"/>
      <c r="D14" s="66"/>
      <c r="E14" s="74">
        <f>SUM(E3:E13)</f>
        <v>140.16552341597796</v>
      </c>
      <c r="F14" s="80"/>
      <c r="G14" s="80"/>
      <c r="H14" s="80"/>
      <c r="I14" s="79"/>
      <c r="J14" s="69">
        <f>SUM(J3:J13)</f>
        <v>0</v>
      </c>
    </row>
    <row r="15" spans="1:11" x14ac:dyDescent="0.25">
      <c r="E15" s="70"/>
    </row>
    <row r="16" spans="1:11" x14ac:dyDescent="0.25">
      <c r="E16" s="70"/>
    </row>
    <row r="19" spans="1:10" x14ac:dyDescent="0.25">
      <c r="A19" s="91" t="s">
        <v>247</v>
      </c>
    </row>
    <row r="21" spans="1:10" ht="51.75" x14ac:dyDescent="0.25">
      <c r="A21" s="6" t="s">
        <v>238</v>
      </c>
      <c r="B21" s="6" t="s">
        <v>219</v>
      </c>
      <c r="C21" s="5" t="s">
        <v>0</v>
      </c>
      <c r="D21" s="5" t="s">
        <v>1</v>
      </c>
      <c r="E21" s="38" t="s">
        <v>223</v>
      </c>
      <c r="F21" s="51" t="s">
        <v>224</v>
      </c>
      <c r="G21" s="46" t="s">
        <v>230</v>
      </c>
      <c r="H21" s="46" t="s">
        <v>231</v>
      </c>
      <c r="I21" s="63" t="s">
        <v>232</v>
      </c>
      <c r="J21" s="46" t="s">
        <v>233</v>
      </c>
    </row>
    <row r="22" spans="1:10" x14ac:dyDescent="0.25">
      <c r="A22" s="11" t="s">
        <v>39</v>
      </c>
      <c r="B22" s="11" t="s">
        <v>5</v>
      </c>
      <c r="C22" s="11" t="s">
        <v>40</v>
      </c>
      <c r="D22" s="20">
        <v>38118</v>
      </c>
      <c r="E22" s="41">
        <v>11.763774104683195</v>
      </c>
      <c r="F22" s="54">
        <v>5</v>
      </c>
      <c r="G22" s="47">
        <v>0.34375</v>
      </c>
      <c r="H22" s="47">
        <v>0.67708333333333337</v>
      </c>
      <c r="I22" s="64"/>
      <c r="J22" s="68">
        <f>(E22*I22)</f>
        <v>0</v>
      </c>
    </row>
    <row r="23" spans="1:10" x14ac:dyDescent="0.25">
      <c r="A23" s="11" t="s">
        <v>56</v>
      </c>
      <c r="B23" s="11" t="s">
        <v>5</v>
      </c>
      <c r="C23" s="11" t="s">
        <v>57</v>
      </c>
      <c r="D23" s="20">
        <v>38117</v>
      </c>
      <c r="E23" s="41">
        <v>10.707548209366392</v>
      </c>
      <c r="F23" s="54">
        <v>5</v>
      </c>
      <c r="G23" s="47">
        <v>0.34375</v>
      </c>
      <c r="H23" s="47">
        <v>0.63541666666666663</v>
      </c>
      <c r="I23" s="64"/>
      <c r="J23" s="68">
        <f t="shared" ref="J23:J32" si="1">(E23*I23)</f>
        <v>0</v>
      </c>
    </row>
    <row r="24" spans="1:10" x14ac:dyDescent="0.25">
      <c r="A24" s="11" t="s">
        <v>218</v>
      </c>
      <c r="B24" s="11" t="s">
        <v>6</v>
      </c>
      <c r="C24" s="20" t="s">
        <v>123</v>
      </c>
      <c r="D24" s="20">
        <v>38118</v>
      </c>
      <c r="E24" s="41">
        <v>14.781152433425161</v>
      </c>
      <c r="F24" s="54">
        <v>5</v>
      </c>
      <c r="G24" s="48"/>
      <c r="H24" s="48"/>
      <c r="I24" s="64"/>
      <c r="J24" s="68">
        <f t="shared" si="1"/>
        <v>0</v>
      </c>
    </row>
    <row r="25" spans="1:10" x14ac:dyDescent="0.25">
      <c r="A25" s="22" t="s">
        <v>147</v>
      </c>
      <c r="B25" s="22" t="s">
        <v>5</v>
      </c>
      <c r="C25" s="22" t="s">
        <v>148</v>
      </c>
      <c r="D25" s="22">
        <v>38118</v>
      </c>
      <c r="E25" s="44">
        <v>8.9883057851239681</v>
      </c>
      <c r="F25" s="56">
        <v>5</v>
      </c>
      <c r="G25" s="47">
        <v>0.34375</v>
      </c>
      <c r="H25" s="47">
        <v>0.63541666666666663</v>
      </c>
      <c r="I25" s="64"/>
      <c r="J25" s="68">
        <f t="shared" si="1"/>
        <v>0</v>
      </c>
    </row>
    <row r="26" spans="1:10" x14ac:dyDescent="0.25">
      <c r="A26" s="11" t="s">
        <v>161</v>
      </c>
      <c r="B26" s="11" t="s">
        <v>5</v>
      </c>
      <c r="C26" s="11" t="s">
        <v>162</v>
      </c>
      <c r="D26" s="20">
        <v>38117</v>
      </c>
      <c r="E26" s="41">
        <v>27.110270890725438</v>
      </c>
      <c r="F26" s="54">
        <v>5</v>
      </c>
      <c r="G26" s="47">
        <v>0.34375</v>
      </c>
      <c r="H26" s="47">
        <v>0.63541666666666663</v>
      </c>
      <c r="I26" s="64"/>
      <c r="J26" s="68">
        <f t="shared" si="1"/>
        <v>0</v>
      </c>
    </row>
    <row r="27" spans="1:10" x14ac:dyDescent="0.25">
      <c r="A27" s="11" t="s">
        <v>165</v>
      </c>
      <c r="B27" s="11" t="s">
        <v>5</v>
      </c>
      <c r="C27" s="11" t="s">
        <v>166</v>
      </c>
      <c r="D27" s="20">
        <v>38118</v>
      </c>
      <c r="E27" s="41">
        <v>5.4510284664830113</v>
      </c>
      <c r="F27" s="54">
        <v>5</v>
      </c>
      <c r="G27" s="47">
        <v>0.30208333333333331</v>
      </c>
      <c r="H27" s="47">
        <v>0.63541666666666663</v>
      </c>
      <c r="I27" s="64"/>
      <c r="J27" s="68">
        <f t="shared" si="1"/>
        <v>0</v>
      </c>
    </row>
    <row r="28" spans="1:10" x14ac:dyDescent="0.25">
      <c r="A28" s="11" t="s">
        <v>167</v>
      </c>
      <c r="B28" s="11" t="s">
        <v>5</v>
      </c>
      <c r="C28" s="11" t="s">
        <v>168</v>
      </c>
      <c r="D28" s="20">
        <v>38118</v>
      </c>
      <c r="E28" s="41">
        <v>20.226078971533518</v>
      </c>
      <c r="F28" s="54">
        <v>5</v>
      </c>
      <c r="G28" s="47">
        <v>0.34375</v>
      </c>
      <c r="H28" s="47">
        <v>0.67708333333333337</v>
      </c>
      <c r="I28" s="64"/>
      <c r="J28" s="68">
        <f t="shared" si="1"/>
        <v>0</v>
      </c>
    </row>
    <row r="29" spans="1:10" x14ac:dyDescent="0.25">
      <c r="A29" s="11" t="s">
        <v>169</v>
      </c>
      <c r="B29" s="11" t="s">
        <v>5</v>
      </c>
      <c r="C29" s="11" t="s">
        <v>170</v>
      </c>
      <c r="D29" s="20">
        <v>38118</v>
      </c>
      <c r="E29" s="40">
        <v>17.563911845730026</v>
      </c>
      <c r="F29" s="52">
        <v>5</v>
      </c>
      <c r="G29" s="47">
        <v>0.30208333333333331</v>
      </c>
      <c r="H29" s="47">
        <v>0.63541666666666663</v>
      </c>
      <c r="I29" s="64"/>
      <c r="J29" s="68">
        <f t="shared" si="1"/>
        <v>0</v>
      </c>
    </row>
    <row r="30" spans="1:10" x14ac:dyDescent="0.25">
      <c r="A30" s="11" t="s">
        <v>173</v>
      </c>
      <c r="B30" s="11" t="s">
        <v>5</v>
      </c>
      <c r="C30" s="11" t="s">
        <v>174</v>
      </c>
      <c r="D30" s="20">
        <v>38111</v>
      </c>
      <c r="E30" s="42">
        <v>9.4102112029384752</v>
      </c>
      <c r="F30" s="55">
        <v>5</v>
      </c>
      <c r="G30" s="47">
        <v>0.34375</v>
      </c>
      <c r="H30" s="47">
        <v>0.63541666666666663</v>
      </c>
      <c r="I30" s="64"/>
      <c r="J30" s="68">
        <f t="shared" si="1"/>
        <v>0</v>
      </c>
    </row>
    <row r="31" spans="1:10" x14ac:dyDescent="0.25">
      <c r="A31" s="11" t="s">
        <v>177</v>
      </c>
      <c r="B31" s="11" t="s">
        <v>5</v>
      </c>
      <c r="C31" s="11" t="s">
        <v>178</v>
      </c>
      <c r="D31" s="20">
        <v>38111</v>
      </c>
      <c r="E31" s="41">
        <v>6.2306014692378326</v>
      </c>
      <c r="F31" s="54">
        <v>5</v>
      </c>
      <c r="G31" s="47">
        <v>0.34375</v>
      </c>
      <c r="H31" s="47">
        <v>0.63541666666666663</v>
      </c>
      <c r="I31" s="64"/>
      <c r="J31" s="68">
        <f t="shared" si="1"/>
        <v>0</v>
      </c>
    </row>
    <row r="32" spans="1:10" x14ac:dyDescent="0.25">
      <c r="A32" s="11" t="s">
        <v>206</v>
      </c>
      <c r="B32" s="11" t="s">
        <v>5</v>
      </c>
      <c r="C32" s="11" t="s">
        <v>207</v>
      </c>
      <c r="D32" s="20">
        <v>38117</v>
      </c>
      <c r="E32" s="41">
        <v>7.9326400367309464</v>
      </c>
      <c r="F32" s="54">
        <v>5</v>
      </c>
      <c r="G32" s="47">
        <v>0.34375</v>
      </c>
      <c r="H32" s="47">
        <v>0.63541666666666663</v>
      </c>
      <c r="I32" s="64"/>
      <c r="J32" s="68">
        <f t="shared" si="1"/>
        <v>0</v>
      </c>
    </row>
    <row r="33" spans="1:10" x14ac:dyDescent="0.25">
      <c r="A33" s="66" t="s">
        <v>245</v>
      </c>
      <c r="B33" s="66"/>
      <c r="C33" s="66"/>
      <c r="D33" s="66"/>
      <c r="E33" s="74">
        <f>SUM(E22:E32)</f>
        <v>140.16552341597796</v>
      </c>
      <c r="F33" s="80"/>
      <c r="G33" s="80"/>
      <c r="H33" s="80"/>
      <c r="I33" s="79"/>
      <c r="J33" s="69">
        <f>SUM(J22:J32)</f>
        <v>0</v>
      </c>
    </row>
    <row r="37" spans="1:10" x14ac:dyDescent="0.25">
      <c r="A37" s="91" t="s">
        <v>248</v>
      </c>
    </row>
    <row r="39" spans="1:10" ht="51.75" x14ac:dyDescent="0.25">
      <c r="A39" s="6" t="s">
        <v>238</v>
      </c>
      <c r="B39" s="6" t="s">
        <v>219</v>
      </c>
      <c r="C39" s="5" t="s">
        <v>0</v>
      </c>
      <c r="D39" s="5" t="s">
        <v>1</v>
      </c>
      <c r="E39" s="38" t="s">
        <v>223</v>
      </c>
      <c r="F39" s="51" t="s">
        <v>224</v>
      </c>
      <c r="G39" s="46" t="s">
        <v>230</v>
      </c>
      <c r="H39" s="46" t="s">
        <v>231</v>
      </c>
      <c r="I39" s="63" t="s">
        <v>232</v>
      </c>
      <c r="J39" s="46" t="s">
        <v>233</v>
      </c>
    </row>
    <row r="40" spans="1:10" x14ac:dyDescent="0.25">
      <c r="A40" s="11" t="s">
        <v>39</v>
      </c>
      <c r="B40" s="11" t="s">
        <v>5</v>
      </c>
      <c r="C40" s="11" t="s">
        <v>40</v>
      </c>
      <c r="D40" s="20">
        <v>38118</v>
      </c>
      <c r="E40" s="41">
        <v>11.763774104683195</v>
      </c>
      <c r="F40" s="54">
        <v>5</v>
      </c>
      <c r="G40" s="47">
        <v>0.34375</v>
      </c>
      <c r="H40" s="47">
        <v>0.67708333333333337</v>
      </c>
      <c r="I40" s="64"/>
      <c r="J40" s="68">
        <f>(E40*I40)</f>
        <v>0</v>
      </c>
    </row>
    <row r="41" spans="1:10" x14ac:dyDescent="0.25">
      <c r="A41" s="11" t="s">
        <v>56</v>
      </c>
      <c r="B41" s="11" t="s">
        <v>5</v>
      </c>
      <c r="C41" s="11" t="s">
        <v>57</v>
      </c>
      <c r="D41" s="20">
        <v>38117</v>
      </c>
      <c r="E41" s="41">
        <v>10.707548209366392</v>
      </c>
      <c r="F41" s="54">
        <v>5</v>
      </c>
      <c r="G41" s="47">
        <v>0.34375</v>
      </c>
      <c r="H41" s="47">
        <v>0.63541666666666663</v>
      </c>
      <c r="I41" s="64"/>
      <c r="J41" s="68">
        <f t="shared" ref="J41:J50" si="2">(E41*I41)</f>
        <v>0</v>
      </c>
    </row>
    <row r="42" spans="1:10" x14ac:dyDescent="0.25">
      <c r="A42" s="11" t="s">
        <v>218</v>
      </c>
      <c r="B42" s="11" t="s">
        <v>6</v>
      </c>
      <c r="C42" s="20" t="s">
        <v>123</v>
      </c>
      <c r="D42" s="20">
        <v>38118</v>
      </c>
      <c r="E42" s="41">
        <v>14.781152433425161</v>
      </c>
      <c r="F42" s="54">
        <v>5</v>
      </c>
      <c r="G42" s="48"/>
      <c r="H42" s="48"/>
      <c r="I42" s="64"/>
      <c r="J42" s="68">
        <f t="shared" si="2"/>
        <v>0</v>
      </c>
    </row>
    <row r="43" spans="1:10" x14ac:dyDescent="0.25">
      <c r="A43" s="22" t="s">
        <v>147</v>
      </c>
      <c r="B43" s="22" t="s">
        <v>5</v>
      </c>
      <c r="C43" s="22" t="s">
        <v>148</v>
      </c>
      <c r="D43" s="22">
        <v>38118</v>
      </c>
      <c r="E43" s="44">
        <v>8.9883057851239681</v>
      </c>
      <c r="F43" s="56">
        <v>5</v>
      </c>
      <c r="G43" s="47">
        <v>0.34375</v>
      </c>
      <c r="H43" s="47">
        <v>0.63541666666666663</v>
      </c>
      <c r="I43" s="64"/>
      <c r="J43" s="68">
        <f t="shared" si="2"/>
        <v>0</v>
      </c>
    </row>
    <row r="44" spans="1:10" x14ac:dyDescent="0.25">
      <c r="A44" s="11" t="s">
        <v>161</v>
      </c>
      <c r="B44" s="11" t="s">
        <v>5</v>
      </c>
      <c r="C44" s="11" t="s">
        <v>162</v>
      </c>
      <c r="D44" s="20">
        <v>38117</v>
      </c>
      <c r="E44" s="41">
        <v>27.110270890725438</v>
      </c>
      <c r="F44" s="54">
        <v>5</v>
      </c>
      <c r="G44" s="47">
        <v>0.34375</v>
      </c>
      <c r="H44" s="47">
        <v>0.63541666666666663</v>
      </c>
      <c r="I44" s="64"/>
      <c r="J44" s="68">
        <f t="shared" si="2"/>
        <v>0</v>
      </c>
    </row>
    <row r="45" spans="1:10" x14ac:dyDescent="0.25">
      <c r="A45" s="11" t="s">
        <v>165</v>
      </c>
      <c r="B45" s="11" t="s">
        <v>5</v>
      </c>
      <c r="C45" s="11" t="s">
        <v>166</v>
      </c>
      <c r="D45" s="20">
        <v>38118</v>
      </c>
      <c r="E45" s="41">
        <v>5.4510284664830113</v>
      </c>
      <c r="F45" s="54">
        <v>5</v>
      </c>
      <c r="G45" s="47">
        <v>0.30208333333333331</v>
      </c>
      <c r="H45" s="47">
        <v>0.63541666666666663</v>
      </c>
      <c r="I45" s="64"/>
      <c r="J45" s="68">
        <f t="shared" si="2"/>
        <v>0</v>
      </c>
    </row>
    <row r="46" spans="1:10" x14ac:dyDescent="0.25">
      <c r="A46" s="11" t="s">
        <v>167</v>
      </c>
      <c r="B46" s="11" t="s">
        <v>5</v>
      </c>
      <c r="C46" s="11" t="s">
        <v>168</v>
      </c>
      <c r="D46" s="20">
        <v>38118</v>
      </c>
      <c r="E46" s="41">
        <v>20.226078971533518</v>
      </c>
      <c r="F46" s="54">
        <v>5</v>
      </c>
      <c r="G46" s="47">
        <v>0.34375</v>
      </c>
      <c r="H46" s="47">
        <v>0.67708333333333337</v>
      </c>
      <c r="I46" s="64"/>
      <c r="J46" s="68">
        <f t="shared" si="2"/>
        <v>0</v>
      </c>
    </row>
    <row r="47" spans="1:10" x14ac:dyDescent="0.25">
      <c r="A47" s="11" t="s">
        <v>169</v>
      </c>
      <c r="B47" s="11" t="s">
        <v>5</v>
      </c>
      <c r="C47" s="11" t="s">
        <v>170</v>
      </c>
      <c r="D47" s="20">
        <v>38118</v>
      </c>
      <c r="E47" s="40">
        <v>17.563911845730026</v>
      </c>
      <c r="F47" s="52">
        <v>5</v>
      </c>
      <c r="G47" s="47">
        <v>0.30208333333333331</v>
      </c>
      <c r="H47" s="47">
        <v>0.63541666666666663</v>
      </c>
      <c r="I47" s="64"/>
      <c r="J47" s="68">
        <f t="shared" si="2"/>
        <v>0</v>
      </c>
    </row>
    <row r="48" spans="1:10" x14ac:dyDescent="0.25">
      <c r="A48" s="11" t="s">
        <v>173</v>
      </c>
      <c r="B48" s="11" t="s">
        <v>5</v>
      </c>
      <c r="C48" s="11" t="s">
        <v>174</v>
      </c>
      <c r="D48" s="20">
        <v>38111</v>
      </c>
      <c r="E48" s="42">
        <v>9.4102112029384752</v>
      </c>
      <c r="F48" s="55">
        <v>5</v>
      </c>
      <c r="G48" s="47">
        <v>0.34375</v>
      </c>
      <c r="H48" s="47">
        <v>0.63541666666666663</v>
      </c>
      <c r="I48" s="64"/>
      <c r="J48" s="68">
        <f t="shared" si="2"/>
        <v>0</v>
      </c>
    </row>
    <row r="49" spans="1:10" x14ac:dyDescent="0.25">
      <c r="A49" s="11" t="s">
        <v>177</v>
      </c>
      <c r="B49" s="11" t="s">
        <v>5</v>
      </c>
      <c r="C49" s="11" t="s">
        <v>178</v>
      </c>
      <c r="D49" s="20">
        <v>38111</v>
      </c>
      <c r="E49" s="41">
        <v>6.2306014692378326</v>
      </c>
      <c r="F49" s="54">
        <v>5</v>
      </c>
      <c r="G49" s="47">
        <v>0.34375</v>
      </c>
      <c r="H49" s="47">
        <v>0.63541666666666663</v>
      </c>
      <c r="I49" s="64"/>
      <c r="J49" s="68">
        <f t="shared" si="2"/>
        <v>0</v>
      </c>
    </row>
    <row r="50" spans="1:10" x14ac:dyDescent="0.25">
      <c r="A50" s="11" t="s">
        <v>206</v>
      </c>
      <c r="B50" s="11" t="s">
        <v>5</v>
      </c>
      <c r="C50" s="11" t="s">
        <v>207</v>
      </c>
      <c r="D50" s="20">
        <v>38117</v>
      </c>
      <c r="E50" s="41">
        <v>7.9326400367309464</v>
      </c>
      <c r="F50" s="54">
        <v>5</v>
      </c>
      <c r="G50" s="47">
        <v>0.34375</v>
      </c>
      <c r="H50" s="47">
        <v>0.63541666666666663</v>
      </c>
      <c r="I50" s="64"/>
      <c r="J50" s="68">
        <f t="shared" si="2"/>
        <v>0</v>
      </c>
    </row>
    <row r="51" spans="1:10" x14ac:dyDescent="0.25">
      <c r="A51" s="66" t="s">
        <v>245</v>
      </c>
      <c r="B51" s="66"/>
      <c r="C51" s="66"/>
      <c r="D51" s="66"/>
      <c r="E51" s="74">
        <f>SUM(E40:E50)</f>
        <v>140.16552341597796</v>
      </c>
      <c r="F51" s="80"/>
      <c r="G51" s="80"/>
      <c r="H51" s="80"/>
      <c r="I51" s="79"/>
      <c r="J51" s="69">
        <f>SUM(J40:J50)</f>
        <v>0</v>
      </c>
    </row>
  </sheetData>
  <sheetProtection algorithmName="SHA-512" hashValue="8FaaMDrxpHsUF3Rxx40DP8OWUU8HhgfeV06SzAlcexQ0RCA4W8lci3UCmtGabVOxnj9HVMlCBtKxkNbb7Oa92w==" saltValue="Hf8ey/6NMZhAwfbdm6kv+Q==" spinCount="100000" sheet="1" objects="1" scenarios="1"/>
  <mergeCells count="1">
    <mergeCell ref="A1:J1"/>
  </mergeCells>
  <pageMargins left="0.7" right="0.7" top="0.75" bottom="0.75" header="0.3" footer="0.3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E673D-F2D7-429D-B4EB-A6921A63B284}">
  <dimension ref="A1:K53"/>
  <sheetViews>
    <sheetView workbookViewId="0">
      <selection activeCell="G22" sqref="G22"/>
    </sheetView>
  </sheetViews>
  <sheetFormatPr defaultRowHeight="15" x14ac:dyDescent="0.25"/>
  <cols>
    <col min="1" max="1" width="38.7109375" style="62" bestFit="1" customWidth="1"/>
    <col min="2" max="2" width="13.140625" style="62" customWidth="1"/>
    <col min="3" max="3" width="18.28515625" style="62" bestFit="1" customWidth="1"/>
    <col min="4" max="8" width="9.140625" style="62"/>
    <col min="9" max="9" width="13.85546875" style="62" customWidth="1"/>
    <col min="10" max="10" width="16.7109375" style="62" customWidth="1"/>
    <col min="11" max="16384" width="9.140625" style="62"/>
  </cols>
  <sheetData>
    <row r="1" spans="1:11" ht="25.5" customHeight="1" x14ac:dyDescent="0.25">
      <c r="A1" s="90" t="s">
        <v>246</v>
      </c>
      <c r="B1" s="90"/>
      <c r="C1" s="90"/>
      <c r="D1" s="90"/>
      <c r="E1" s="90"/>
      <c r="F1" s="90"/>
      <c r="G1" s="90"/>
      <c r="H1" s="90"/>
      <c r="I1" s="90"/>
      <c r="J1" s="90"/>
    </row>
    <row r="2" spans="1:11" ht="51.75" x14ac:dyDescent="0.25">
      <c r="A2" s="6" t="s">
        <v>239</v>
      </c>
      <c r="B2" s="6" t="s">
        <v>219</v>
      </c>
      <c r="C2" s="5" t="s">
        <v>0</v>
      </c>
      <c r="D2" s="5" t="s">
        <v>1</v>
      </c>
      <c r="E2" s="38" t="s">
        <v>223</v>
      </c>
      <c r="F2" s="51" t="s">
        <v>224</v>
      </c>
      <c r="G2" s="46" t="s">
        <v>230</v>
      </c>
      <c r="H2" s="46" t="s">
        <v>231</v>
      </c>
      <c r="I2" s="63" t="s">
        <v>232</v>
      </c>
      <c r="J2" s="46" t="s">
        <v>233</v>
      </c>
      <c r="K2" s="76"/>
    </row>
    <row r="3" spans="1:11" x14ac:dyDescent="0.25">
      <c r="A3" s="11" t="s">
        <v>215</v>
      </c>
      <c r="B3" s="11" t="s">
        <v>6</v>
      </c>
      <c r="C3" s="20" t="s">
        <v>33</v>
      </c>
      <c r="D3" s="20">
        <v>38112</v>
      </c>
      <c r="E3" s="42">
        <v>6.95633608815427</v>
      </c>
      <c r="F3" s="55">
        <v>6</v>
      </c>
      <c r="G3" s="48"/>
      <c r="H3" s="48"/>
      <c r="I3" s="64"/>
      <c r="J3" s="68">
        <f>(E3*I3)</f>
        <v>0</v>
      </c>
      <c r="K3" s="77"/>
    </row>
    <row r="4" spans="1:11" x14ac:dyDescent="0.25">
      <c r="A4" s="11" t="s">
        <v>50</v>
      </c>
      <c r="B4" s="11" t="s">
        <v>5</v>
      </c>
      <c r="C4" s="11" t="s">
        <v>51</v>
      </c>
      <c r="D4" s="20">
        <v>38109</v>
      </c>
      <c r="E4" s="40">
        <v>5.1641873278236918</v>
      </c>
      <c r="F4" s="52">
        <v>6</v>
      </c>
      <c r="G4" s="47">
        <v>0.34375</v>
      </c>
      <c r="H4" s="47">
        <v>0.63541666666666663</v>
      </c>
      <c r="I4" s="64"/>
      <c r="J4" s="68">
        <f t="shared" ref="J4:J13" si="0">(E4*I4)</f>
        <v>0</v>
      </c>
      <c r="K4" s="77"/>
    </row>
    <row r="5" spans="1:11" x14ac:dyDescent="0.25">
      <c r="A5" s="11" t="s">
        <v>73</v>
      </c>
      <c r="B5" s="11" t="s">
        <v>5</v>
      </c>
      <c r="C5" s="20" t="s">
        <v>74</v>
      </c>
      <c r="D5" s="20">
        <v>38111</v>
      </c>
      <c r="E5" s="42">
        <v>23.18853535353535</v>
      </c>
      <c r="F5" s="55">
        <v>6</v>
      </c>
      <c r="G5" s="47">
        <v>0.34375</v>
      </c>
      <c r="H5" s="47">
        <v>0.63541666666666663</v>
      </c>
      <c r="I5" s="64"/>
      <c r="J5" s="68">
        <f t="shared" si="0"/>
        <v>0</v>
      </c>
      <c r="K5" s="77"/>
    </row>
    <row r="6" spans="1:11" x14ac:dyDescent="0.25">
      <c r="A6" s="11" t="s">
        <v>79</v>
      </c>
      <c r="B6" s="11" t="s">
        <v>7</v>
      </c>
      <c r="C6" s="11" t="s">
        <v>80</v>
      </c>
      <c r="D6" s="20">
        <v>38126</v>
      </c>
      <c r="E6" s="40">
        <v>13.103925619834708</v>
      </c>
      <c r="F6" s="52">
        <v>6</v>
      </c>
      <c r="G6" s="48"/>
      <c r="H6" s="48"/>
      <c r="I6" s="64"/>
      <c r="J6" s="68">
        <f t="shared" si="0"/>
        <v>0</v>
      </c>
      <c r="K6" s="77"/>
    </row>
    <row r="7" spans="1:11" x14ac:dyDescent="0.25">
      <c r="A7" s="11" t="s">
        <v>226</v>
      </c>
      <c r="B7" s="11" t="s">
        <v>5</v>
      </c>
      <c r="C7" s="11" t="s">
        <v>95</v>
      </c>
      <c r="D7" s="20">
        <v>38106</v>
      </c>
      <c r="E7" s="40">
        <v>8.0830808080808083</v>
      </c>
      <c r="F7" s="52">
        <v>6</v>
      </c>
      <c r="G7" s="47">
        <v>0.34375</v>
      </c>
      <c r="H7" s="47">
        <v>0.63541666666666663</v>
      </c>
      <c r="I7" s="64"/>
      <c r="J7" s="68">
        <f t="shared" si="0"/>
        <v>0</v>
      </c>
      <c r="K7" s="77"/>
    </row>
    <row r="8" spans="1:11" x14ac:dyDescent="0.25">
      <c r="A8" s="11" t="s">
        <v>132</v>
      </c>
      <c r="B8" s="11" t="s">
        <v>5</v>
      </c>
      <c r="C8" s="11" t="s">
        <v>133</v>
      </c>
      <c r="D8" s="20">
        <v>38107</v>
      </c>
      <c r="E8" s="40">
        <v>14.791239669421486</v>
      </c>
      <c r="F8" s="52">
        <v>6</v>
      </c>
      <c r="G8" s="47">
        <v>0.30208333333333331</v>
      </c>
      <c r="H8" s="47">
        <v>0.63541666666666663</v>
      </c>
      <c r="I8" s="64"/>
      <c r="J8" s="68">
        <f t="shared" si="0"/>
        <v>0</v>
      </c>
      <c r="K8" s="77"/>
    </row>
    <row r="9" spans="1:11" x14ac:dyDescent="0.25">
      <c r="A9" s="11" t="s">
        <v>142</v>
      </c>
      <c r="B9" s="11" t="s">
        <v>5</v>
      </c>
      <c r="C9" s="11" t="s">
        <v>143</v>
      </c>
      <c r="D9" s="20">
        <v>38104</v>
      </c>
      <c r="E9" s="40">
        <v>11.218806244260788</v>
      </c>
      <c r="F9" s="52">
        <v>6</v>
      </c>
      <c r="G9" s="47">
        <v>0.34375</v>
      </c>
      <c r="H9" s="47">
        <v>0.63541666666666663</v>
      </c>
      <c r="I9" s="64"/>
      <c r="J9" s="68">
        <f t="shared" si="0"/>
        <v>0</v>
      </c>
      <c r="K9" s="77"/>
    </row>
    <row r="10" spans="1:11" x14ac:dyDescent="0.25">
      <c r="A10" s="11" t="s">
        <v>175</v>
      </c>
      <c r="B10" s="11" t="s">
        <v>5</v>
      </c>
      <c r="C10" s="20" t="s">
        <v>176</v>
      </c>
      <c r="D10" s="20">
        <v>38112</v>
      </c>
      <c r="E10" s="41">
        <v>5.1820982552800734</v>
      </c>
      <c r="F10" s="54">
        <v>6</v>
      </c>
      <c r="G10" s="47">
        <v>0.34375</v>
      </c>
      <c r="H10" s="47">
        <v>0.63541666666666663</v>
      </c>
      <c r="I10" s="64"/>
      <c r="J10" s="68">
        <f t="shared" si="0"/>
        <v>0</v>
      </c>
      <c r="K10" s="78"/>
    </row>
    <row r="11" spans="1:11" x14ac:dyDescent="0.25">
      <c r="A11" s="11" t="s">
        <v>179</v>
      </c>
      <c r="B11" s="11" t="s">
        <v>217</v>
      </c>
      <c r="C11" s="11" t="s">
        <v>180</v>
      </c>
      <c r="D11" s="20">
        <v>38109</v>
      </c>
      <c r="E11" s="41">
        <v>6.8599999999999994</v>
      </c>
      <c r="F11" s="54">
        <v>6</v>
      </c>
      <c r="G11" s="48"/>
      <c r="H11" s="48"/>
      <c r="I11" s="64"/>
      <c r="J11" s="68">
        <f t="shared" si="0"/>
        <v>0</v>
      </c>
      <c r="K11" s="77"/>
    </row>
    <row r="12" spans="1:11" x14ac:dyDescent="0.25">
      <c r="A12" s="20" t="s">
        <v>23</v>
      </c>
      <c r="B12" s="23" t="s">
        <v>217</v>
      </c>
      <c r="C12" s="20" t="s">
        <v>24</v>
      </c>
      <c r="D12" s="11">
        <v>38106</v>
      </c>
      <c r="E12" s="40">
        <v>6.38</v>
      </c>
      <c r="F12" s="52">
        <v>6</v>
      </c>
      <c r="G12" s="48"/>
      <c r="H12" s="48"/>
      <c r="I12" s="64"/>
      <c r="J12" s="68">
        <f t="shared" si="0"/>
        <v>0</v>
      </c>
      <c r="K12" s="77"/>
    </row>
    <row r="13" spans="1:11" x14ac:dyDescent="0.25">
      <c r="A13" s="11" t="s">
        <v>190</v>
      </c>
      <c r="B13" s="11" t="s">
        <v>217</v>
      </c>
      <c r="C13" s="20" t="s">
        <v>191</v>
      </c>
      <c r="D13" s="20">
        <v>38126</v>
      </c>
      <c r="E13" s="40">
        <v>11</v>
      </c>
      <c r="F13" s="52">
        <v>6</v>
      </c>
      <c r="G13" s="48"/>
      <c r="H13" s="48"/>
      <c r="I13" s="64"/>
      <c r="J13" s="68">
        <f t="shared" si="0"/>
        <v>0</v>
      </c>
      <c r="K13" s="77"/>
    </row>
    <row r="14" spans="1:11" x14ac:dyDescent="0.25">
      <c r="A14" s="66" t="s">
        <v>245</v>
      </c>
      <c r="B14" s="66"/>
      <c r="C14" s="66"/>
      <c r="D14" s="66"/>
      <c r="E14" s="74">
        <f>SUM(E3:E13)</f>
        <v>111.92820936639117</v>
      </c>
      <c r="F14" s="66"/>
      <c r="G14" s="66"/>
      <c r="H14" s="66"/>
      <c r="I14" s="65"/>
      <c r="J14" s="69">
        <f>SUM(J3:J13)</f>
        <v>0</v>
      </c>
    </row>
    <row r="15" spans="1:11" x14ac:dyDescent="0.25">
      <c r="E15" s="70"/>
    </row>
    <row r="16" spans="1:11" x14ac:dyDescent="0.25">
      <c r="E16" s="70"/>
    </row>
    <row r="20" spans="1:10" x14ac:dyDescent="0.25">
      <c r="A20" s="91" t="s">
        <v>247</v>
      </c>
    </row>
    <row r="22" spans="1:10" ht="51.75" x14ac:dyDescent="0.25">
      <c r="A22" s="6" t="s">
        <v>239</v>
      </c>
      <c r="B22" s="6" t="s">
        <v>219</v>
      </c>
      <c r="C22" s="5" t="s">
        <v>0</v>
      </c>
      <c r="D22" s="5" t="s">
        <v>1</v>
      </c>
      <c r="E22" s="38" t="s">
        <v>223</v>
      </c>
      <c r="F22" s="51" t="s">
        <v>224</v>
      </c>
      <c r="G22" s="46" t="s">
        <v>230</v>
      </c>
      <c r="H22" s="46" t="s">
        <v>231</v>
      </c>
      <c r="I22" s="63" t="s">
        <v>232</v>
      </c>
      <c r="J22" s="46" t="s">
        <v>233</v>
      </c>
    </row>
    <row r="23" spans="1:10" x14ac:dyDescent="0.25">
      <c r="A23" s="11" t="s">
        <v>215</v>
      </c>
      <c r="B23" s="11" t="s">
        <v>6</v>
      </c>
      <c r="C23" s="20" t="s">
        <v>33</v>
      </c>
      <c r="D23" s="20">
        <v>38112</v>
      </c>
      <c r="E23" s="42">
        <v>6.95633608815427</v>
      </c>
      <c r="F23" s="55">
        <v>6</v>
      </c>
      <c r="G23" s="48"/>
      <c r="H23" s="48"/>
      <c r="I23" s="64"/>
      <c r="J23" s="68">
        <f>(E23*I23)</f>
        <v>0</v>
      </c>
    </row>
    <row r="24" spans="1:10" x14ac:dyDescent="0.25">
      <c r="A24" s="11" t="s">
        <v>50</v>
      </c>
      <c r="B24" s="11" t="s">
        <v>5</v>
      </c>
      <c r="C24" s="11" t="s">
        <v>51</v>
      </c>
      <c r="D24" s="20">
        <v>38109</v>
      </c>
      <c r="E24" s="40">
        <v>5.1641873278236918</v>
      </c>
      <c r="F24" s="52">
        <v>6</v>
      </c>
      <c r="G24" s="47">
        <v>0.34375</v>
      </c>
      <c r="H24" s="47">
        <v>0.63541666666666663</v>
      </c>
      <c r="I24" s="64"/>
      <c r="J24" s="68">
        <f t="shared" ref="J24:J33" si="1">(E24*I24)</f>
        <v>0</v>
      </c>
    </row>
    <row r="25" spans="1:10" x14ac:dyDescent="0.25">
      <c r="A25" s="11" t="s">
        <v>73</v>
      </c>
      <c r="B25" s="11" t="s">
        <v>5</v>
      </c>
      <c r="C25" s="20" t="s">
        <v>74</v>
      </c>
      <c r="D25" s="20">
        <v>38111</v>
      </c>
      <c r="E25" s="42">
        <v>23.18853535353535</v>
      </c>
      <c r="F25" s="55">
        <v>6</v>
      </c>
      <c r="G25" s="47">
        <v>0.34375</v>
      </c>
      <c r="H25" s="47">
        <v>0.63541666666666663</v>
      </c>
      <c r="I25" s="64"/>
      <c r="J25" s="68">
        <f t="shared" si="1"/>
        <v>0</v>
      </c>
    </row>
    <row r="26" spans="1:10" x14ac:dyDescent="0.25">
      <c r="A26" s="11" t="s">
        <v>79</v>
      </c>
      <c r="B26" s="11" t="s">
        <v>7</v>
      </c>
      <c r="C26" s="11" t="s">
        <v>80</v>
      </c>
      <c r="D26" s="20">
        <v>38126</v>
      </c>
      <c r="E26" s="40">
        <v>13.103925619834708</v>
      </c>
      <c r="F26" s="52">
        <v>6</v>
      </c>
      <c r="G26" s="48"/>
      <c r="H26" s="48"/>
      <c r="I26" s="64"/>
      <c r="J26" s="68">
        <f t="shared" si="1"/>
        <v>0</v>
      </c>
    </row>
    <row r="27" spans="1:10" x14ac:dyDescent="0.25">
      <c r="A27" s="11" t="s">
        <v>226</v>
      </c>
      <c r="B27" s="11" t="s">
        <v>5</v>
      </c>
      <c r="C27" s="11" t="s">
        <v>95</v>
      </c>
      <c r="D27" s="20">
        <v>38106</v>
      </c>
      <c r="E27" s="40">
        <v>8.0830808080808083</v>
      </c>
      <c r="F27" s="52">
        <v>6</v>
      </c>
      <c r="G27" s="47">
        <v>0.34375</v>
      </c>
      <c r="H27" s="47">
        <v>0.63541666666666663</v>
      </c>
      <c r="I27" s="64"/>
      <c r="J27" s="68">
        <f t="shared" si="1"/>
        <v>0</v>
      </c>
    </row>
    <row r="28" spans="1:10" x14ac:dyDescent="0.25">
      <c r="A28" s="11" t="s">
        <v>132</v>
      </c>
      <c r="B28" s="11" t="s">
        <v>5</v>
      </c>
      <c r="C28" s="11" t="s">
        <v>133</v>
      </c>
      <c r="D28" s="20">
        <v>38107</v>
      </c>
      <c r="E28" s="40">
        <v>14.791239669421486</v>
      </c>
      <c r="F28" s="52">
        <v>6</v>
      </c>
      <c r="G28" s="47">
        <v>0.30208333333333331</v>
      </c>
      <c r="H28" s="47">
        <v>0.63541666666666663</v>
      </c>
      <c r="I28" s="64"/>
      <c r="J28" s="68">
        <f t="shared" si="1"/>
        <v>0</v>
      </c>
    </row>
    <row r="29" spans="1:10" x14ac:dyDescent="0.25">
      <c r="A29" s="11" t="s">
        <v>142</v>
      </c>
      <c r="B29" s="11" t="s">
        <v>5</v>
      </c>
      <c r="C29" s="11" t="s">
        <v>143</v>
      </c>
      <c r="D29" s="20">
        <v>38104</v>
      </c>
      <c r="E29" s="40">
        <v>11.218806244260788</v>
      </c>
      <c r="F29" s="52">
        <v>6</v>
      </c>
      <c r="G29" s="47">
        <v>0.34375</v>
      </c>
      <c r="H29" s="47">
        <v>0.63541666666666663</v>
      </c>
      <c r="I29" s="64"/>
      <c r="J29" s="68">
        <f t="shared" si="1"/>
        <v>0</v>
      </c>
    </row>
    <row r="30" spans="1:10" x14ac:dyDescent="0.25">
      <c r="A30" s="11" t="s">
        <v>175</v>
      </c>
      <c r="B30" s="11" t="s">
        <v>5</v>
      </c>
      <c r="C30" s="20" t="s">
        <v>176</v>
      </c>
      <c r="D30" s="20">
        <v>38112</v>
      </c>
      <c r="E30" s="41">
        <v>5.1820982552800734</v>
      </c>
      <c r="F30" s="54">
        <v>6</v>
      </c>
      <c r="G30" s="47">
        <v>0.34375</v>
      </c>
      <c r="H30" s="47">
        <v>0.63541666666666663</v>
      </c>
      <c r="I30" s="64"/>
      <c r="J30" s="68">
        <f t="shared" si="1"/>
        <v>0</v>
      </c>
    </row>
    <row r="31" spans="1:10" x14ac:dyDescent="0.25">
      <c r="A31" s="11" t="s">
        <v>179</v>
      </c>
      <c r="B31" s="11" t="s">
        <v>217</v>
      </c>
      <c r="C31" s="11" t="s">
        <v>180</v>
      </c>
      <c r="D31" s="20">
        <v>38109</v>
      </c>
      <c r="E31" s="41">
        <v>6.8599999999999994</v>
      </c>
      <c r="F31" s="54">
        <v>6</v>
      </c>
      <c r="G31" s="48"/>
      <c r="H31" s="48"/>
      <c r="I31" s="64"/>
      <c r="J31" s="68">
        <f t="shared" si="1"/>
        <v>0</v>
      </c>
    </row>
    <row r="32" spans="1:10" x14ac:dyDescent="0.25">
      <c r="A32" s="20" t="s">
        <v>23</v>
      </c>
      <c r="B32" s="23" t="s">
        <v>217</v>
      </c>
      <c r="C32" s="20" t="s">
        <v>24</v>
      </c>
      <c r="D32" s="11">
        <v>38106</v>
      </c>
      <c r="E32" s="40">
        <v>6.38</v>
      </c>
      <c r="F32" s="52">
        <v>6</v>
      </c>
      <c r="G32" s="48"/>
      <c r="H32" s="48"/>
      <c r="I32" s="64"/>
      <c r="J32" s="68">
        <f t="shared" si="1"/>
        <v>0</v>
      </c>
    </row>
    <row r="33" spans="1:10" x14ac:dyDescent="0.25">
      <c r="A33" s="11" t="s">
        <v>190</v>
      </c>
      <c r="B33" s="11" t="s">
        <v>217</v>
      </c>
      <c r="C33" s="20" t="s">
        <v>191</v>
      </c>
      <c r="D33" s="20">
        <v>38126</v>
      </c>
      <c r="E33" s="40">
        <v>11</v>
      </c>
      <c r="F33" s="52">
        <v>6</v>
      </c>
      <c r="G33" s="48"/>
      <c r="H33" s="48"/>
      <c r="I33" s="64"/>
      <c r="J33" s="68">
        <f t="shared" si="1"/>
        <v>0</v>
      </c>
    </row>
    <row r="34" spans="1:10" x14ac:dyDescent="0.25">
      <c r="A34" s="66" t="s">
        <v>245</v>
      </c>
      <c r="B34" s="66"/>
      <c r="C34" s="66"/>
      <c r="D34" s="66"/>
      <c r="E34" s="74">
        <f>SUM(E23:E33)</f>
        <v>111.92820936639117</v>
      </c>
      <c r="F34" s="66"/>
      <c r="G34" s="66"/>
      <c r="H34" s="66"/>
      <c r="I34" s="65"/>
      <c r="J34" s="69">
        <f>SUM(J23:J33)</f>
        <v>0</v>
      </c>
    </row>
    <row r="39" spans="1:10" x14ac:dyDescent="0.25">
      <c r="A39" s="91" t="s">
        <v>248</v>
      </c>
    </row>
    <row r="41" spans="1:10" ht="51.75" x14ac:dyDescent="0.25">
      <c r="A41" s="6" t="s">
        <v>239</v>
      </c>
      <c r="B41" s="6" t="s">
        <v>219</v>
      </c>
      <c r="C41" s="5" t="s">
        <v>0</v>
      </c>
      <c r="D41" s="5" t="s">
        <v>1</v>
      </c>
      <c r="E41" s="38" t="s">
        <v>223</v>
      </c>
      <c r="F41" s="51" t="s">
        <v>224</v>
      </c>
      <c r="G41" s="46" t="s">
        <v>230</v>
      </c>
      <c r="H41" s="46" t="s">
        <v>231</v>
      </c>
      <c r="I41" s="63" t="s">
        <v>232</v>
      </c>
      <c r="J41" s="46" t="s">
        <v>233</v>
      </c>
    </row>
    <row r="42" spans="1:10" x14ac:dyDescent="0.25">
      <c r="A42" s="11" t="s">
        <v>215</v>
      </c>
      <c r="B42" s="11" t="s">
        <v>6</v>
      </c>
      <c r="C42" s="20" t="s">
        <v>33</v>
      </c>
      <c r="D42" s="20">
        <v>38112</v>
      </c>
      <c r="E42" s="42">
        <v>6.95633608815427</v>
      </c>
      <c r="F42" s="55">
        <v>6</v>
      </c>
      <c r="G42" s="48"/>
      <c r="H42" s="48"/>
      <c r="I42" s="64"/>
      <c r="J42" s="68">
        <f>(E42*I42)</f>
        <v>0</v>
      </c>
    </row>
    <row r="43" spans="1:10" x14ac:dyDescent="0.25">
      <c r="A43" s="11" t="s">
        <v>50</v>
      </c>
      <c r="B43" s="11" t="s">
        <v>5</v>
      </c>
      <c r="C43" s="11" t="s">
        <v>51</v>
      </c>
      <c r="D43" s="20">
        <v>38109</v>
      </c>
      <c r="E43" s="40">
        <v>5.1641873278236918</v>
      </c>
      <c r="F43" s="52">
        <v>6</v>
      </c>
      <c r="G43" s="47">
        <v>0.34375</v>
      </c>
      <c r="H43" s="47">
        <v>0.63541666666666663</v>
      </c>
      <c r="I43" s="64"/>
      <c r="J43" s="68">
        <f t="shared" ref="J43:J52" si="2">(E43*I43)</f>
        <v>0</v>
      </c>
    </row>
    <row r="44" spans="1:10" x14ac:dyDescent="0.25">
      <c r="A44" s="11" t="s">
        <v>73</v>
      </c>
      <c r="B44" s="11" t="s">
        <v>5</v>
      </c>
      <c r="C44" s="20" t="s">
        <v>74</v>
      </c>
      <c r="D44" s="20">
        <v>38111</v>
      </c>
      <c r="E44" s="42">
        <v>23.18853535353535</v>
      </c>
      <c r="F44" s="55">
        <v>6</v>
      </c>
      <c r="G44" s="47">
        <v>0.34375</v>
      </c>
      <c r="H44" s="47">
        <v>0.63541666666666663</v>
      </c>
      <c r="I44" s="64"/>
      <c r="J44" s="68">
        <f t="shared" si="2"/>
        <v>0</v>
      </c>
    </row>
    <row r="45" spans="1:10" x14ac:dyDescent="0.25">
      <c r="A45" s="11" t="s">
        <v>79</v>
      </c>
      <c r="B45" s="11" t="s">
        <v>7</v>
      </c>
      <c r="C45" s="11" t="s">
        <v>80</v>
      </c>
      <c r="D45" s="20">
        <v>38126</v>
      </c>
      <c r="E45" s="40">
        <v>13.103925619834708</v>
      </c>
      <c r="F45" s="52">
        <v>6</v>
      </c>
      <c r="G45" s="48"/>
      <c r="H45" s="48"/>
      <c r="I45" s="64"/>
      <c r="J45" s="68">
        <f t="shared" si="2"/>
        <v>0</v>
      </c>
    </row>
    <row r="46" spans="1:10" x14ac:dyDescent="0.25">
      <c r="A46" s="11" t="s">
        <v>226</v>
      </c>
      <c r="B46" s="11" t="s">
        <v>5</v>
      </c>
      <c r="C46" s="11" t="s">
        <v>95</v>
      </c>
      <c r="D46" s="20">
        <v>38106</v>
      </c>
      <c r="E46" s="40">
        <v>8.0830808080808083</v>
      </c>
      <c r="F46" s="52">
        <v>6</v>
      </c>
      <c r="G46" s="47">
        <v>0.34375</v>
      </c>
      <c r="H46" s="47">
        <v>0.63541666666666663</v>
      </c>
      <c r="I46" s="64"/>
      <c r="J46" s="68">
        <f t="shared" si="2"/>
        <v>0</v>
      </c>
    </row>
    <row r="47" spans="1:10" x14ac:dyDescent="0.25">
      <c r="A47" s="11" t="s">
        <v>132</v>
      </c>
      <c r="B47" s="11" t="s">
        <v>5</v>
      </c>
      <c r="C47" s="11" t="s">
        <v>133</v>
      </c>
      <c r="D47" s="20">
        <v>38107</v>
      </c>
      <c r="E47" s="40">
        <v>14.791239669421486</v>
      </c>
      <c r="F47" s="52">
        <v>6</v>
      </c>
      <c r="G47" s="47">
        <v>0.30208333333333331</v>
      </c>
      <c r="H47" s="47">
        <v>0.63541666666666663</v>
      </c>
      <c r="I47" s="64"/>
      <c r="J47" s="68">
        <f t="shared" si="2"/>
        <v>0</v>
      </c>
    </row>
    <row r="48" spans="1:10" x14ac:dyDescent="0.25">
      <c r="A48" s="11" t="s">
        <v>142</v>
      </c>
      <c r="B48" s="11" t="s">
        <v>5</v>
      </c>
      <c r="C48" s="11" t="s">
        <v>143</v>
      </c>
      <c r="D48" s="20">
        <v>38104</v>
      </c>
      <c r="E48" s="40">
        <v>11.218806244260788</v>
      </c>
      <c r="F48" s="52">
        <v>6</v>
      </c>
      <c r="G48" s="47">
        <v>0.34375</v>
      </c>
      <c r="H48" s="47">
        <v>0.63541666666666663</v>
      </c>
      <c r="I48" s="64"/>
      <c r="J48" s="68">
        <f t="shared" si="2"/>
        <v>0</v>
      </c>
    </row>
    <row r="49" spans="1:10" x14ac:dyDescent="0.25">
      <c r="A49" s="11" t="s">
        <v>175</v>
      </c>
      <c r="B49" s="11" t="s">
        <v>5</v>
      </c>
      <c r="C49" s="20" t="s">
        <v>176</v>
      </c>
      <c r="D49" s="20">
        <v>38112</v>
      </c>
      <c r="E49" s="41">
        <v>5.1820982552800734</v>
      </c>
      <c r="F49" s="54">
        <v>6</v>
      </c>
      <c r="G49" s="47">
        <v>0.34375</v>
      </c>
      <c r="H49" s="47">
        <v>0.63541666666666663</v>
      </c>
      <c r="I49" s="64"/>
      <c r="J49" s="68">
        <f t="shared" si="2"/>
        <v>0</v>
      </c>
    </row>
    <row r="50" spans="1:10" x14ac:dyDescent="0.25">
      <c r="A50" s="11" t="s">
        <v>179</v>
      </c>
      <c r="B50" s="11" t="s">
        <v>217</v>
      </c>
      <c r="C50" s="11" t="s">
        <v>180</v>
      </c>
      <c r="D50" s="20">
        <v>38109</v>
      </c>
      <c r="E50" s="41">
        <v>6.8599999999999994</v>
      </c>
      <c r="F50" s="54">
        <v>6</v>
      </c>
      <c r="G50" s="48"/>
      <c r="H50" s="48"/>
      <c r="I50" s="64"/>
      <c r="J50" s="68">
        <f t="shared" si="2"/>
        <v>0</v>
      </c>
    </row>
    <row r="51" spans="1:10" x14ac:dyDescent="0.25">
      <c r="A51" s="20" t="s">
        <v>23</v>
      </c>
      <c r="B51" s="23" t="s">
        <v>217</v>
      </c>
      <c r="C51" s="20" t="s">
        <v>24</v>
      </c>
      <c r="D51" s="11">
        <v>38106</v>
      </c>
      <c r="E51" s="40">
        <v>6.38</v>
      </c>
      <c r="F51" s="52">
        <v>6</v>
      </c>
      <c r="G51" s="48"/>
      <c r="H51" s="48"/>
      <c r="I51" s="64"/>
      <c r="J51" s="68">
        <f t="shared" si="2"/>
        <v>0</v>
      </c>
    </row>
    <row r="52" spans="1:10" x14ac:dyDescent="0.25">
      <c r="A52" s="11" t="s">
        <v>190</v>
      </c>
      <c r="B52" s="11" t="s">
        <v>217</v>
      </c>
      <c r="C52" s="20" t="s">
        <v>191</v>
      </c>
      <c r="D52" s="20">
        <v>38126</v>
      </c>
      <c r="E52" s="40">
        <v>11</v>
      </c>
      <c r="F52" s="52">
        <v>6</v>
      </c>
      <c r="G52" s="48"/>
      <c r="H52" s="48"/>
      <c r="I52" s="64"/>
      <c r="J52" s="68">
        <f t="shared" si="2"/>
        <v>0</v>
      </c>
    </row>
    <row r="53" spans="1:10" x14ac:dyDescent="0.25">
      <c r="A53" s="66" t="s">
        <v>245</v>
      </c>
      <c r="B53" s="66"/>
      <c r="C53" s="66"/>
      <c r="D53" s="66"/>
      <c r="E53" s="74">
        <f>SUM(E42:E52)</f>
        <v>111.92820936639117</v>
      </c>
      <c r="F53" s="66"/>
      <c r="G53" s="66"/>
      <c r="H53" s="66"/>
      <c r="I53" s="65"/>
      <c r="J53" s="69">
        <f>SUM(J42:J52)</f>
        <v>0</v>
      </c>
    </row>
  </sheetData>
  <sheetProtection algorithmName="SHA-512" hashValue="57BO2AaKUEUCUL59E2T9HYv0UG/2iKUu0/tlIGg2LMifN3LeXBz8PKoN7uLRWUB1ErI4Z9N2B2P3PB+yFJLD/g==" saltValue="7d2G2/4n6G7fad0uJRlyug==" spinCount="100000" sheet="1" objects="1" scenarios="1"/>
  <mergeCells count="1">
    <mergeCell ref="A1:J1"/>
  </mergeCells>
  <pageMargins left="0.7" right="0.7" top="0.75" bottom="0.75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08DD-4BA0-423A-A746-4DA53417252F}">
  <dimension ref="A1:K48"/>
  <sheetViews>
    <sheetView workbookViewId="0">
      <selection activeCell="G17" sqref="G17"/>
    </sheetView>
  </sheetViews>
  <sheetFormatPr defaultRowHeight="15" x14ac:dyDescent="0.25"/>
  <cols>
    <col min="1" max="1" width="25.42578125" style="62" customWidth="1"/>
    <col min="2" max="2" width="9.140625" style="62"/>
    <col min="3" max="3" width="19.42578125" style="62" customWidth="1"/>
    <col min="4" max="8" width="9.140625" style="62"/>
    <col min="9" max="9" width="17.140625" style="62" customWidth="1"/>
    <col min="10" max="10" width="19" style="62" customWidth="1"/>
    <col min="11" max="16384" width="9.140625" style="62"/>
  </cols>
  <sheetData>
    <row r="1" spans="1:11" ht="24.75" customHeight="1" x14ac:dyDescent="0.25">
      <c r="A1" s="85" t="s">
        <v>246</v>
      </c>
      <c r="B1" s="85"/>
      <c r="C1" s="85"/>
      <c r="D1" s="85"/>
      <c r="E1" s="85"/>
      <c r="F1" s="85"/>
      <c r="G1" s="85"/>
      <c r="H1" s="85"/>
      <c r="I1" s="85"/>
      <c r="J1" s="85"/>
    </row>
    <row r="2" spans="1:11" ht="51.75" x14ac:dyDescent="0.25">
      <c r="A2" s="6" t="s">
        <v>240</v>
      </c>
      <c r="B2" s="6" t="s">
        <v>219</v>
      </c>
      <c r="C2" s="5" t="s">
        <v>0</v>
      </c>
      <c r="D2" s="5" t="s">
        <v>1</v>
      </c>
      <c r="E2" s="38" t="s">
        <v>223</v>
      </c>
      <c r="F2" s="51" t="s">
        <v>224</v>
      </c>
      <c r="G2" s="46" t="s">
        <v>230</v>
      </c>
      <c r="H2" s="46" t="s">
        <v>231</v>
      </c>
      <c r="I2" s="63" t="s">
        <v>232</v>
      </c>
      <c r="J2" s="46" t="s">
        <v>233</v>
      </c>
      <c r="K2" s="76"/>
    </row>
    <row r="3" spans="1:11" x14ac:dyDescent="0.25">
      <c r="A3" s="11" t="s">
        <v>222</v>
      </c>
      <c r="B3" s="11" t="s">
        <v>6</v>
      </c>
      <c r="C3" s="20" t="s">
        <v>32</v>
      </c>
      <c r="D3" s="20">
        <v>38002</v>
      </c>
      <c r="E3" s="42">
        <v>16.661386593204774</v>
      </c>
      <c r="F3" s="55">
        <v>7</v>
      </c>
      <c r="G3" s="48"/>
      <c r="H3" s="48"/>
      <c r="I3" s="64"/>
      <c r="J3" s="68">
        <f>(E3*I3)</f>
        <v>0</v>
      </c>
      <c r="K3" s="77"/>
    </row>
    <row r="4" spans="1:11" x14ac:dyDescent="0.25">
      <c r="A4" s="11" t="s">
        <v>54</v>
      </c>
      <c r="B4" s="11" t="s">
        <v>5</v>
      </c>
      <c r="C4" s="20" t="s">
        <v>55</v>
      </c>
      <c r="D4" s="20">
        <v>38016</v>
      </c>
      <c r="E4" s="42">
        <v>8.5717401285583108</v>
      </c>
      <c r="F4" s="55">
        <v>7</v>
      </c>
      <c r="G4" s="49">
        <v>0.38541666666666669</v>
      </c>
      <c r="H4" s="50">
        <v>0.67708333333333337</v>
      </c>
      <c r="I4" s="64"/>
      <c r="J4" s="68">
        <f t="shared" ref="J4:J12" si="0">(E4*I4)</f>
        <v>0</v>
      </c>
      <c r="K4" s="77"/>
    </row>
    <row r="5" spans="1:11" x14ac:dyDescent="0.25">
      <c r="A5" s="11" t="s">
        <v>58</v>
      </c>
      <c r="B5" s="11" t="s">
        <v>5</v>
      </c>
      <c r="C5" s="20" t="s">
        <v>59</v>
      </c>
      <c r="D5" s="20">
        <v>38016</v>
      </c>
      <c r="E5" s="42">
        <v>35.137998163452714</v>
      </c>
      <c r="F5" s="55">
        <v>7</v>
      </c>
      <c r="G5" s="47">
        <v>0.30208333333333331</v>
      </c>
      <c r="H5" s="47">
        <v>0.59375</v>
      </c>
      <c r="I5" s="64"/>
      <c r="J5" s="68">
        <f t="shared" si="0"/>
        <v>0</v>
      </c>
      <c r="K5" s="77"/>
    </row>
    <row r="6" spans="1:11" x14ac:dyDescent="0.25">
      <c r="A6" s="11" t="s">
        <v>60</v>
      </c>
      <c r="B6" s="11" t="s">
        <v>5</v>
      </c>
      <c r="C6" s="20" t="s">
        <v>61</v>
      </c>
      <c r="D6" s="20">
        <v>38018</v>
      </c>
      <c r="E6" s="42">
        <v>8.2553030303030308</v>
      </c>
      <c r="F6" s="55">
        <v>7</v>
      </c>
      <c r="G6" s="47">
        <v>0.30208333333333331</v>
      </c>
      <c r="H6" s="47">
        <v>0.59375</v>
      </c>
      <c r="I6" s="64"/>
      <c r="J6" s="68">
        <f t="shared" si="0"/>
        <v>0</v>
      </c>
      <c r="K6" s="77"/>
    </row>
    <row r="7" spans="1:11" x14ac:dyDescent="0.25">
      <c r="A7" s="11" t="s">
        <v>114</v>
      </c>
      <c r="B7" s="11" t="s">
        <v>5</v>
      </c>
      <c r="C7" s="20" t="s">
        <v>115</v>
      </c>
      <c r="D7" s="20">
        <v>38133</v>
      </c>
      <c r="E7" s="42">
        <v>6.8964462809917357</v>
      </c>
      <c r="F7" s="55">
        <v>7</v>
      </c>
      <c r="G7" s="47">
        <v>0.38541666666666669</v>
      </c>
      <c r="H7" s="47">
        <v>0.67708333333333337</v>
      </c>
      <c r="I7" s="64"/>
      <c r="J7" s="68">
        <f t="shared" si="0"/>
        <v>0</v>
      </c>
      <c r="K7" s="77"/>
    </row>
    <row r="8" spans="1:11" x14ac:dyDescent="0.25">
      <c r="A8" s="11" t="s">
        <v>116</v>
      </c>
      <c r="B8" s="11" t="s">
        <v>5</v>
      </c>
      <c r="C8" s="20" t="s">
        <v>117</v>
      </c>
      <c r="D8" s="20">
        <v>38133</v>
      </c>
      <c r="E8" s="42">
        <v>5.0949265381083571</v>
      </c>
      <c r="F8" s="55">
        <v>7</v>
      </c>
      <c r="G8" s="47">
        <v>0.34375</v>
      </c>
      <c r="H8" s="47">
        <v>0.63541666666666663</v>
      </c>
      <c r="I8" s="64"/>
      <c r="J8" s="68">
        <f t="shared" si="0"/>
        <v>0</v>
      </c>
      <c r="K8" s="77"/>
    </row>
    <row r="9" spans="1:11" x14ac:dyDescent="0.25">
      <c r="A9" s="11" t="s">
        <v>153</v>
      </c>
      <c r="B9" s="11" t="s">
        <v>5</v>
      </c>
      <c r="C9" s="11" t="s">
        <v>154</v>
      </c>
      <c r="D9" s="20">
        <v>38016</v>
      </c>
      <c r="E9" s="42">
        <v>14.480647382920111</v>
      </c>
      <c r="F9" s="55">
        <v>7</v>
      </c>
      <c r="G9" s="50">
        <v>0.34375</v>
      </c>
      <c r="H9" s="50">
        <v>0.63541666666666663</v>
      </c>
      <c r="I9" s="64"/>
      <c r="J9" s="68">
        <f t="shared" si="0"/>
        <v>0</v>
      </c>
      <c r="K9" s="77"/>
    </row>
    <row r="10" spans="1:11" x14ac:dyDescent="0.25">
      <c r="A10" s="11" t="s">
        <v>163</v>
      </c>
      <c r="B10" s="11" t="s">
        <v>6</v>
      </c>
      <c r="C10" s="11" t="s">
        <v>164</v>
      </c>
      <c r="D10" s="20">
        <v>38120</v>
      </c>
      <c r="E10" s="42">
        <v>7.6088659320477507</v>
      </c>
      <c r="F10" s="55">
        <v>7</v>
      </c>
      <c r="G10" s="48"/>
      <c r="H10" s="48"/>
      <c r="I10" s="64"/>
      <c r="J10" s="68">
        <f t="shared" si="0"/>
        <v>0</v>
      </c>
      <c r="K10" s="77"/>
    </row>
    <row r="11" spans="1:11" x14ac:dyDescent="0.25">
      <c r="A11" s="11" t="s">
        <v>171</v>
      </c>
      <c r="B11" s="11" t="s">
        <v>5</v>
      </c>
      <c r="C11" s="11" t="s">
        <v>172</v>
      </c>
      <c r="D11" s="20">
        <v>38134</v>
      </c>
      <c r="E11" s="42">
        <v>9.1396097337006417</v>
      </c>
      <c r="F11" s="55">
        <v>7</v>
      </c>
      <c r="G11" s="47">
        <v>0.34375</v>
      </c>
      <c r="H11" s="47">
        <v>0.63541666666666663</v>
      </c>
      <c r="I11" s="64"/>
      <c r="J11" s="68">
        <f t="shared" si="0"/>
        <v>0</v>
      </c>
      <c r="K11" s="77"/>
    </row>
    <row r="12" spans="1:11" x14ac:dyDescent="0.25">
      <c r="A12" s="11" t="s">
        <v>198</v>
      </c>
      <c r="B12" s="11" t="s">
        <v>5</v>
      </c>
      <c r="C12" s="20" t="s">
        <v>199</v>
      </c>
      <c r="D12" s="20">
        <v>38117</v>
      </c>
      <c r="E12" s="42">
        <v>11.555335169880623</v>
      </c>
      <c r="F12" s="55">
        <v>7</v>
      </c>
      <c r="G12" s="47">
        <v>0.30208333333333331</v>
      </c>
      <c r="H12" s="47">
        <v>0.59375</v>
      </c>
      <c r="I12" s="64"/>
      <c r="J12" s="68">
        <f t="shared" si="0"/>
        <v>0</v>
      </c>
      <c r="K12" s="77"/>
    </row>
    <row r="13" spans="1:11" x14ac:dyDescent="0.25">
      <c r="A13" s="66" t="s">
        <v>245</v>
      </c>
      <c r="B13" s="80"/>
      <c r="C13" s="80"/>
      <c r="D13" s="80"/>
      <c r="E13" s="74">
        <f>SUM(E3:E12)</f>
        <v>123.40225895316804</v>
      </c>
      <c r="F13" s="80"/>
      <c r="G13" s="80"/>
      <c r="H13" s="80"/>
      <c r="I13" s="79"/>
      <c r="J13" s="69">
        <f>SUM(J3:J12)</f>
        <v>0</v>
      </c>
    </row>
    <row r="14" spans="1:11" x14ac:dyDescent="0.25">
      <c r="E14" s="70"/>
    </row>
    <row r="17" spans="1:10" x14ac:dyDescent="0.25">
      <c r="A17" s="91" t="s">
        <v>247</v>
      </c>
    </row>
    <row r="19" spans="1:10" ht="51.75" x14ac:dyDescent="0.25">
      <c r="A19" s="6" t="s">
        <v>240</v>
      </c>
      <c r="B19" s="6" t="s">
        <v>219</v>
      </c>
      <c r="C19" s="5" t="s">
        <v>0</v>
      </c>
      <c r="D19" s="5" t="s">
        <v>1</v>
      </c>
      <c r="E19" s="38" t="s">
        <v>223</v>
      </c>
      <c r="F19" s="51" t="s">
        <v>224</v>
      </c>
      <c r="G19" s="46" t="s">
        <v>230</v>
      </c>
      <c r="H19" s="46" t="s">
        <v>231</v>
      </c>
      <c r="I19" s="63" t="s">
        <v>232</v>
      </c>
      <c r="J19" s="46" t="s">
        <v>233</v>
      </c>
    </row>
    <row r="20" spans="1:10" x14ac:dyDescent="0.25">
      <c r="A20" s="11" t="s">
        <v>222</v>
      </c>
      <c r="B20" s="11" t="s">
        <v>6</v>
      </c>
      <c r="C20" s="20" t="s">
        <v>32</v>
      </c>
      <c r="D20" s="20">
        <v>38002</v>
      </c>
      <c r="E20" s="42">
        <v>16.661386593204774</v>
      </c>
      <c r="F20" s="55">
        <v>7</v>
      </c>
      <c r="G20" s="48"/>
      <c r="H20" s="48"/>
      <c r="I20" s="64"/>
      <c r="J20" s="68">
        <f>(E20*I20)</f>
        <v>0</v>
      </c>
    </row>
    <row r="21" spans="1:10" x14ac:dyDescent="0.25">
      <c r="A21" s="11" t="s">
        <v>54</v>
      </c>
      <c r="B21" s="11" t="s">
        <v>5</v>
      </c>
      <c r="C21" s="20" t="s">
        <v>55</v>
      </c>
      <c r="D21" s="20">
        <v>38016</v>
      </c>
      <c r="E21" s="42">
        <v>8.5717401285583108</v>
      </c>
      <c r="F21" s="55">
        <v>7</v>
      </c>
      <c r="G21" s="49">
        <v>0.38541666666666669</v>
      </c>
      <c r="H21" s="50">
        <v>0.67708333333333337</v>
      </c>
      <c r="I21" s="64"/>
      <c r="J21" s="68">
        <f t="shared" ref="J21:J29" si="1">(E21*I21)</f>
        <v>0</v>
      </c>
    </row>
    <row r="22" spans="1:10" x14ac:dyDescent="0.25">
      <c r="A22" s="11" t="s">
        <v>58</v>
      </c>
      <c r="B22" s="11" t="s">
        <v>5</v>
      </c>
      <c r="C22" s="20" t="s">
        <v>59</v>
      </c>
      <c r="D22" s="20">
        <v>38016</v>
      </c>
      <c r="E22" s="42">
        <v>35.137998163452714</v>
      </c>
      <c r="F22" s="55">
        <v>7</v>
      </c>
      <c r="G22" s="47">
        <v>0.30208333333333331</v>
      </c>
      <c r="H22" s="47">
        <v>0.59375</v>
      </c>
      <c r="I22" s="64"/>
      <c r="J22" s="68">
        <f t="shared" si="1"/>
        <v>0</v>
      </c>
    </row>
    <row r="23" spans="1:10" x14ac:dyDescent="0.25">
      <c r="A23" s="11" t="s">
        <v>60</v>
      </c>
      <c r="B23" s="11" t="s">
        <v>5</v>
      </c>
      <c r="C23" s="20" t="s">
        <v>61</v>
      </c>
      <c r="D23" s="20">
        <v>38018</v>
      </c>
      <c r="E23" s="42">
        <v>8.2553030303030308</v>
      </c>
      <c r="F23" s="55">
        <v>7</v>
      </c>
      <c r="G23" s="47">
        <v>0.30208333333333331</v>
      </c>
      <c r="H23" s="47">
        <v>0.59375</v>
      </c>
      <c r="I23" s="64"/>
      <c r="J23" s="68">
        <f t="shared" si="1"/>
        <v>0</v>
      </c>
    </row>
    <row r="24" spans="1:10" x14ac:dyDescent="0.25">
      <c r="A24" s="11" t="s">
        <v>114</v>
      </c>
      <c r="B24" s="11" t="s">
        <v>5</v>
      </c>
      <c r="C24" s="20" t="s">
        <v>115</v>
      </c>
      <c r="D24" s="20">
        <v>38133</v>
      </c>
      <c r="E24" s="42">
        <v>6.8964462809917357</v>
      </c>
      <c r="F24" s="55">
        <v>7</v>
      </c>
      <c r="G24" s="47">
        <v>0.38541666666666669</v>
      </c>
      <c r="H24" s="47">
        <v>0.67708333333333337</v>
      </c>
      <c r="I24" s="64"/>
      <c r="J24" s="68">
        <f t="shared" si="1"/>
        <v>0</v>
      </c>
    </row>
    <row r="25" spans="1:10" x14ac:dyDescent="0.25">
      <c r="A25" s="11" t="s">
        <v>116</v>
      </c>
      <c r="B25" s="11" t="s">
        <v>5</v>
      </c>
      <c r="C25" s="20" t="s">
        <v>117</v>
      </c>
      <c r="D25" s="20">
        <v>38133</v>
      </c>
      <c r="E25" s="42">
        <v>5.0949265381083571</v>
      </c>
      <c r="F25" s="55">
        <v>7</v>
      </c>
      <c r="G25" s="47">
        <v>0.34375</v>
      </c>
      <c r="H25" s="47">
        <v>0.63541666666666663</v>
      </c>
      <c r="I25" s="64"/>
      <c r="J25" s="68">
        <f t="shared" si="1"/>
        <v>0</v>
      </c>
    </row>
    <row r="26" spans="1:10" x14ac:dyDescent="0.25">
      <c r="A26" s="11" t="s">
        <v>153</v>
      </c>
      <c r="B26" s="11" t="s">
        <v>5</v>
      </c>
      <c r="C26" s="11" t="s">
        <v>154</v>
      </c>
      <c r="D26" s="20">
        <v>38016</v>
      </c>
      <c r="E26" s="42">
        <v>14.480647382920111</v>
      </c>
      <c r="F26" s="55">
        <v>7</v>
      </c>
      <c r="G26" s="50">
        <v>0.34375</v>
      </c>
      <c r="H26" s="50">
        <v>0.63541666666666663</v>
      </c>
      <c r="I26" s="64"/>
      <c r="J26" s="68">
        <f t="shared" si="1"/>
        <v>0</v>
      </c>
    </row>
    <row r="27" spans="1:10" x14ac:dyDescent="0.25">
      <c r="A27" s="11" t="s">
        <v>163</v>
      </c>
      <c r="B27" s="11" t="s">
        <v>6</v>
      </c>
      <c r="C27" s="11" t="s">
        <v>164</v>
      </c>
      <c r="D27" s="20">
        <v>38120</v>
      </c>
      <c r="E27" s="42">
        <v>7.6088659320477507</v>
      </c>
      <c r="F27" s="55">
        <v>7</v>
      </c>
      <c r="G27" s="48"/>
      <c r="H27" s="48"/>
      <c r="I27" s="64"/>
      <c r="J27" s="68">
        <f t="shared" si="1"/>
        <v>0</v>
      </c>
    </row>
    <row r="28" spans="1:10" x14ac:dyDescent="0.25">
      <c r="A28" s="11" t="s">
        <v>171</v>
      </c>
      <c r="B28" s="11" t="s">
        <v>5</v>
      </c>
      <c r="C28" s="11" t="s">
        <v>172</v>
      </c>
      <c r="D28" s="20">
        <v>38134</v>
      </c>
      <c r="E28" s="42">
        <v>9.1396097337006417</v>
      </c>
      <c r="F28" s="55">
        <v>7</v>
      </c>
      <c r="G28" s="47">
        <v>0.34375</v>
      </c>
      <c r="H28" s="47">
        <v>0.63541666666666663</v>
      </c>
      <c r="I28" s="64"/>
      <c r="J28" s="68">
        <f t="shared" si="1"/>
        <v>0</v>
      </c>
    </row>
    <row r="29" spans="1:10" x14ac:dyDescent="0.25">
      <c r="A29" s="11" t="s">
        <v>198</v>
      </c>
      <c r="B29" s="11" t="s">
        <v>5</v>
      </c>
      <c r="C29" s="20" t="s">
        <v>199</v>
      </c>
      <c r="D29" s="20">
        <v>38117</v>
      </c>
      <c r="E29" s="42">
        <v>11.555335169880623</v>
      </c>
      <c r="F29" s="55">
        <v>7</v>
      </c>
      <c r="G29" s="47">
        <v>0.30208333333333331</v>
      </c>
      <c r="H29" s="47">
        <v>0.59375</v>
      </c>
      <c r="I29" s="64"/>
      <c r="J29" s="68">
        <f t="shared" si="1"/>
        <v>0</v>
      </c>
    </row>
    <row r="30" spans="1:10" x14ac:dyDescent="0.25">
      <c r="A30" s="66" t="s">
        <v>245</v>
      </c>
      <c r="B30" s="80"/>
      <c r="C30" s="80"/>
      <c r="D30" s="80"/>
      <c r="E30" s="74">
        <f>SUM(E20:E29)</f>
        <v>123.40225895316804</v>
      </c>
      <c r="F30" s="80"/>
      <c r="G30" s="80"/>
      <c r="H30" s="80"/>
      <c r="I30" s="79"/>
      <c r="J30" s="69">
        <f>SUM(J20:J29)</f>
        <v>0</v>
      </c>
    </row>
    <row r="35" spans="1:10" x14ac:dyDescent="0.25">
      <c r="A35" s="91" t="s">
        <v>248</v>
      </c>
    </row>
    <row r="37" spans="1:10" ht="51.75" x14ac:dyDescent="0.25">
      <c r="A37" s="6" t="s">
        <v>240</v>
      </c>
      <c r="B37" s="6" t="s">
        <v>219</v>
      </c>
      <c r="C37" s="5" t="s">
        <v>0</v>
      </c>
      <c r="D37" s="5" t="s">
        <v>1</v>
      </c>
      <c r="E37" s="38" t="s">
        <v>223</v>
      </c>
      <c r="F37" s="51" t="s">
        <v>224</v>
      </c>
      <c r="G37" s="46" t="s">
        <v>230</v>
      </c>
      <c r="H37" s="46" t="s">
        <v>231</v>
      </c>
      <c r="I37" s="63" t="s">
        <v>232</v>
      </c>
      <c r="J37" s="46" t="s">
        <v>233</v>
      </c>
    </row>
    <row r="38" spans="1:10" x14ac:dyDescent="0.25">
      <c r="A38" s="11" t="s">
        <v>222</v>
      </c>
      <c r="B38" s="11" t="s">
        <v>6</v>
      </c>
      <c r="C38" s="20" t="s">
        <v>32</v>
      </c>
      <c r="D38" s="20">
        <v>38002</v>
      </c>
      <c r="E38" s="42">
        <v>16.661386593204774</v>
      </c>
      <c r="F38" s="55">
        <v>7</v>
      </c>
      <c r="G38" s="48"/>
      <c r="H38" s="48"/>
      <c r="I38" s="64"/>
      <c r="J38" s="68">
        <f>(E38*I38)</f>
        <v>0</v>
      </c>
    </row>
    <row r="39" spans="1:10" x14ac:dyDescent="0.25">
      <c r="A39" s="11" t="s">
        <v>54</v>
      </c>
      <c r="B39" s="11" t="s">
        <v>5</v>
      </c>
      <c r="C39" s="20" t="s">
        <v>55</v>
      </c>
      <c r="D39" s="20">
        <v>38016</v>
      </c>
      <c r="E39" s="42">
        <v>8.5717401285583108</v>
      </c>
      <c r="F39" s="55">
        <v>7</v>
      </c>
      <c r="G39" s="49">
        <v>0.38541666666666669</v>
      </c>
      <c r="H39" s="50">
        <v>0.67708333333333337</v>
      </c>
      <c r="I39" s="64"/>
      <c r="J39" s="68">
        <f t="shared" ref="J39:J47" si="2">(E39*I39)</f>
        <v>0</v>
      </c>
    </row>
    <row r="40" spans="1:10" x14ac:dyDescent="0.25">
      <c r="A40" s="11" t="s">
        <v>58</v>
      </c>
      <c r="B40" s="11" t="s">
        <v>5</v>
      </c>
      <c r="C40" s="20" t="s">
        <v>59</v>
      </c>
      <c r="D40" s="20">
        <v>38016</v>
      </c>
      <c r="E40" s="42">
        <v>35.137998163452714</v>
      </c>
      <c r="F40" s="55">
        <v>7</v>
      </c>
      <c r="G40" s="47">
        <v>0.30208333333333331</v>
      </c>
      <c r="H40" s="47">
        <v>0.59375</v>
      </c>
      <c r="I40" s="64"/>
      <c r="J40" s="68">
        <f t="shared" si="2"/>
        <v>0</v>
      </c>
    </row>
    <row r="41" spans="1:10" x14ac:dyDescent="0.25">
      <c r="A41" s="11" t="s">
        <v>60</v>
      </c>
      <c r="B41" s="11" t="s">
        <v>5</v>
      </c>
      <c r="C41" s="20" t="s">
        <v>61</v>
      </c>
      <c r="D41" s="20">
        <v>38018</v>
      </c>
      <c r="E41" s="42">
        <v>8.2553030303030308</v>
      </c>
      <c r="F41" s="55">
        <v>7</v>
      </c>
      <c r="G41" s="47">
        <v>0.30208333333333331</v>
      </c>
      <c r="H41" s="47">
        <v>0.59375</v>
      </c>
      <c r="I41" s="64"/>
      <c r="J41" s="68">
        <f t="shared" si="2"/>
        <v>0</v>
      </c>
    </row>
    <row r="42" spans="1:10" x14ac:dyDescent="0.25">
      <c r="A42" s="11" t="s">
        <v>114</v>
      </c>
      <c r="B42" s="11" t="s">
        <v>5</v>
      </c>
      <c r="C42" s="20" t="s">
        <v>115</v>
      </c>
      <c r="D42" s="20">
        <v>38133</v>
      </c>
      <c r="E42" s="42">
        <v>6.8964462809917357</v>
      </c>
      <c r="F42" s="55">
        <v>7</v>
      </c>
      <c r="G42" s="47">
        <v>0.38541666666666669</v>
      </c>
      <c r="H42" s="47">
        <v>0.67708333333333337</v>
      </c>
      <c r="I42" s="64"/>
      <c r="J42" s="68">
        <f t="shared" si="2"/>
        <v>0</v>
      </c>
    </row>
    <row r="43" spans="1:10" x14ac:dyDescent="0.25">
      <c r="A43" s="11" t="s">
        <v>116</v>
      </c>
      <c r="B43" s="11" t="s">
        <v>5</v>
      </c>
      <c r="C43" s="20" t="s">
        <v>117</v>
      </c>
      <c r="D43" s="20">
        <v>38133</v>
      </c>
      <c r="E43" s="42">
        <v>5.0949265381083571</v>
      </c>
      <c r="F43" s="55">
        <v>7</v>
      </c>
      <c r="G43" s="47">
        <v>0.34375</v>
      </c>
      <c r="H43" s="47">
        <v>0.63541666666666663</v>
      </c>
      <c r="I43" s="64"/>
      <c r="J43" s="68">
        <f t="shared" si="2"/>
        <v>0</v>
      </c>
    </row>
    <row r="44" spans="1:10" x14ac:dyDescent="0.25">
      <c r="A44" s="11" t="s">
        <v>153</v>
      </c>
      <c r="B44" s="11" t="s">
        <v>5</v>
      </c>
      <c r="C44" s="11" t="s">
        <v>154</v>
      </c>
      <c r="D44" s="20">
        <v>38016</v>
      </c>
      <c r="E44" s="42">
        <v>14.480647382920111</v>
      </c>
      <c r="F44" s="55">
        <v>7</v>
      </c>
      <c r="G44" s="50">
        <v>0.34375</v>
      </c>
      <c r="H44" s="50">
        <v>0.63541666666666663</v>
      </c>
      <c r="I44" s="64"/>
      <c r="J44" s="68">
        <f t="shared" si="2"/>
        <v>0</v>
      </c>
    </row>
    <row r="45" spans="1:10" x14ac:dyDescent="0.25">
      <c r="A45" s="11" t="s">
        <v>163</v>
      </c>
      <c r="B45" s="11" t="s">
        <v>6</v>
      </c>
      <c r="C45" s="11" t="s">
        <v>164</v>
      </c>
      <c r="D45" s="20">
        <v>38120</v>
      </c>
      <c r="E45" s="42">
        <v>7.6088659320477507</v>
      </c>
      <c r="F45" s="55">
        <v>7</v>
      </c>
      <c r="G45" s="48"/>
      <c r="H45" s="48"/>
      <c r="I45" s="64"/>
      <c r="J45" s="68">
        <f t="shared" si="2"/>
        <v>0</v>
      </c>
    </row>
    <row r="46" spans="1:10" x14ac:dyDescent="0.25">
      <c r="A46" s="11" t="s">
        <v>171</v>
      </c>
      <c r="B46" s="11" t="s">
        <v>5</v>
      </c>
      <c r="C46" s="11" t="s">
        <v>172</v>
      </c>
      <c r="D46" s="20">
        <v>38134</v>
      </c>
      <c r="E46" s="42">
        <v>9.1396097337006417</v>
      </c>
      <c r="F46" s="55">
        <v>7</v>
      </c>
      <c r="G46" s="47">
        <v>0.34375</v>
      </c>
      <c r="H46" s="47">
        <v>0.63541666666666663</v>
      </c>
      <c r="I46" s="64"/>
      <c r="J46" s="68">
        <f t="shared" si="2"/>
        <v>0</v>
      </c>
    </row>
    <row r="47" spans="1:10" x14ac:dyDescent="0.25">
      <c r="A47" s="11" t="s">
        <v>198</v>
      </c>
      <c r="B47" s="11" t="s">
        <v>5</v>
      </c>
      <c r="C47" s="20" t="s">
        <v>199</v>
      </c>
      <c r="D47" s="20">
        <v>38117</v>
      </c>
      <c r="E47" s="42">
        <v>11.555335169880623</v>
      </c>
      <c r="F47" s="55">
        <v>7</v>
      </c>
      <c r="G47" s="47">
        <v>0.30208333333333331</v>
      </c>
      <c r="H47" s="47">
        <v>0.59375</v>
      </c>
      <c r="I47" s="64"/>
      <c r="J47" s="68">
        <f t="shared" si="2"/>
        <v>0</v>
      </c>
    </row>
    <row r="48" spans="1:10" x14ac:dyDescent="0.25">
      <c r="A48" s="66" t="s">
        <v>245</v>
      </c>
      <c r="B48" s="80"/>
      <c r="C48" s="80"/>
      <c r="D48" s="80"/>
      <c r="E48" s="74">
        <f>SUM(E38:E47)</f>
        <v>123.40225895316804</v>
      </c>
      <c r="F48" s="80"/>
      <c r="G48" s="80"/>
      <c r="H48" s="80"/>
      <c r="I48" s="79"/>
      <c r="J48" s="69">
        <f>SUM(J38:J47)</f>
        <v>0</v>
      </c>
    </row>
  </sheetData>
  <sheetProtection algorithmName="SHA-512" hashValue="8wVvw0/CKqTqn57jyw85Gq3HOdhpWOYcmyCW4+N8iXL2sCfExsPqwL/mq7Ck3qqQc29DmrLLNruoTj15XHQmyg==" saltValue="U5wDtldaxsYlFx2MLz1k0A==" spinCount="100000" sheet="1" objects="1" scenarios="1"/>
  <mergeCells count="1">
    <mergeCell ref="A1:J1"/>
  </mergeCells>
  <pageMargins left="0.7" right="0.7" top="0.75" bottom="0.7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C4E27-5586-49AB-969B-C0291EF6A0F3}">
  <dimension ref="A1:K55"/>
  <sheetViews>
    <sheetView workbookViewId="0">
      <selection activeCell="A38" sqref="A38"/>
    </sheetView>
  </sheetViews>
  <sheetFormatPr defaultRowHeight="15" x14ac:dyDescent="0.25"/>
  <cols>
    <col min="1" max="1" width="46.85546875" style="62" customWidth="1"/>
    <col min="2" max="2" width="10.85546875" style="62" bestFit="1" customWidth="1"/>
    <col min="3" max="3" width="23.7109375" style="62" bestFit="1" customWidth="1"/>
    <col min="4" max="8" width="9.140625" style="62"/>
    <col min="9" max="9" width="12.85546875" style="62" bestFit="1" customWidth="1"/>
    <col min="10" max="10" width="17.7109375" style="62" customWidth="1"/>
    <col min="11" max="16384" width="9.140625" style="62"/>
  </cols>
  <sheetData>
    <row r="1" spans="1:11" ht="25.5" customHeight="1" x14ac:dyDescent="0.25">
      <c r="A1" s="90" t="s">
        <v>246</v>
      </c>
      <c r="B1" s="90"/>
      <c r="C1" s="90"/>
      <c r="D1" s="90"/>
      <c r="E1" s="90"/>
      <c r="F1" s="90"/>
      <c r="G1" s="90"/>
      <c r="H1" s="90"/>
      <c r="I1" s="90"/>
      <c r="J1" s="90"/>
    </row>
    <row r="2" spans="1:11" ht="51.75" x14ac:dyDescent="0.25">
      <c r="A2" s="6" t="s">
        <v>241</v>
      </c>
      <c r="B2" s="6" t="s">
        <v>219</v>
      </c>
      <c r="C2" s="5" t="s">
        <v>0</v>
      </c>
      <c r="D2" s="5" t="s">
        <v>1</v>
      </c>
      <c r="E2" s="38" t="s">
        <v>223</v>
      </c>
      <c r="F2" s="51" t="s">
        <v>224</v>
      </c>
      <c r="G2" s="46" t="s">
        <v>230</v>
      </c>
      <c r="H2" s="46" t="s">
        <v>231</v>
      </c>
      <c r="I2" s="63" t="s">
        <v>232</v>
      </c>
      <c r="J2" s="46" t="s">
        <v>233</v>
      </c>
      <c r="K2" s="76"/>
    </row>
    <row r="3" spans="1:11" x14ac:dyDescent="0.25">
      <c r="A3" s="11" t="s">
        <v>48</v>
      </c>
      <c r="B3" s="11" t="s">
        <v>5</v>
      </c>
      <c r="C3" s="11" t="s">
        <v>49</v>
      </c>
      <c r="D3" s="20">
        <v>38134</v>
      </c>
      <c r="E3" s="42">
        <v>8.4823370064279153</v>
      </c>
      <c r="F3" s="55">
        <v>8</v>
      </c>
      <c r="G3" s="47">
        <v>0.38541666666666669</v>
      </c>
      <c r="H3" s="47">
        <v>0.67708333333333337</v>
      </c>
      <c r="I3" s="64"/>
      <c r="J3" s="68">
        <f>(E3*I3)</f>
        <v>0</v>
      </c>
      <c r="K3" s="77"/>
    </row>
    <row r="4" spans="1:11" x14ac:dyDescent="0.25">
      <c r="A4" s="11" t="s">
        <v>62</v>
      </c>
      <c r="B4" s="11" t="s">
        <v>5</v>
      </c>
      <c r="C4" s="11" t="s">
        <v>63</v>
      </c>
      <c r="D4" s="20">
        <v>38128</v>
      </c>
      <c r="E4" s="42">
        <v>25.070114784205696</v>
      </c>
      <c r="F4" s="55">
        <v>8</v>
      </c>
      <c r="G4" s="47">
        <v>0.30208333333333331</v>
      </c>
      <c r="H4" s="47">
        <v>0.59375</v>
      </c>
      <c r="I4" s="64"/>
      <c r="J4" s="68">
        <f t="shared" ref="J4:J12" si="0">(E4*I4)</f>
        <v>0</v>
      </c>
      <c r="K4" s="77"/>
    </row>
    <row r="5" spans="1:11" x14ac:dyDescent="0.25">
      <c r="A5" s="11" t="s">
        <v>64</v>
      </c>
      <c r="B5" s="11" t="s">
        <v>5</v>
      </c>
      <c r="C5" s="11" t="s">
        <v>65</v>
      </c>
      <c r="D5" s="20">
        <v>38128</v>
      </c>
      <c r="E5" s="42">
        <v>16.074306703397614</v>
      </c>
      <c r="F5" s="55">
        <v>8</v>
      </c>
      <c r="G5" s="47">
        <v>0.30208333333333331</v>
      </c>
      <c r="H5" s="47">
        <v>0.63541666666666663</v>
      </c>
      <c r="I5" s="64"/>
      <c r="J5" s="68">
        <f t="shared" si="0"/>
        <v>0</v>
      </c>
      <c r="K5" s="81"/>
    </row>
    <row r="6" spans="1:11" x14ac:dyDescent="0.25">
      <c r="A6" s="11" t="s">
        <v>98</v>
      </c>
      <c r="B6" s="11" t="s">
        <v>5</v>
      </c>
      <c r="C6" s="11" t="s">
        <v>99</v>
      </c>
      <c r="D6" s="20">
        <v>38127</v>
      </c>
      <c r="E6" s="40">
        <v>11.503856749311296</v>
      </c>
      <c r="F6" s="52">
        <v>8</v>
      </c>
      <c r="G6" s="47">
        <v>0.34375</v>
      </c>
      <c r="H6" s="47">
        <v>0.67708333333333337</v>
      </c>
      <c r="I6" s="64"/>
      <c r="J6" s="68">
        <f t="shared" si="0"/>
        <v>0</v>
      </c>
      <c r="K6" s="77"/>
    </row>
    <row r="7" spans="1:11" x14ac:dyDescent="0.25">
      <c r="A7" s="11" t="s">
        <v>118</v>
      </c>
      <c r="B7" s="11" t="s">
        <v>5</v>
      </c>
      <c r="C7" s="11" t="s">
        <v>119</v>
      </c>
      <c r="D7" s="20">
        <v>38128</v>
      </c>
      <c r="E7" s="40">
        <v>9.0569100091827366</v>
      </c>
      <c r="F7" s="52">
        <v>8</v>
      </c>
      <c r="G7" s="47">
        <v>0.34375</v>
      </c>
      <c r="H7" s="47">
        <v>0.63541666666666663</v>
      </c>
      <c r="I7" s="64"/>
      <c r="J7" s="68">
        <f t="shared" si="0"/>
        <v>0</v>
      </c>
      <c r="K7" s="77"/>
    </row>
    <row r="8" spans="1:11" x14ac:dyDescent="0.25">
      <c r="A8" s="11" t="s">
        <v>128</v>
      </c>
      <c r="B8" s="11" t="s">
        <v>5</v>
      </c>
      <c r="C8" s="11" t="s">
        <v>129</v>
      </c>
      <c r="D8" s="20">
        <v>38053</v>
      </c>
      <c r="E8" s="40">
        <v>7.5220844811753906</v>
      </c>
      <c r="F8" s="52">
        <v>8</v>
      </c>
      <c r="G8" s="47">
        <v>0.38541666666666669</v>
      </c>
      <c r="H8" s="47">
        <v>0.67708333333333337</v>
      </c>
      <c r="I8" s="64"/>
      <c r="J8" s="68">
        <f t="shared" si="0"/>
        <v>0</v>
      </c>
      <c r="K8" s="77"/>
    </row>
    <row r="9" spans="1:11" x14ac:dyDescent="0.25">
      <c r="A9" s="11" t="s">
        <v>140</v>
      </c>
      <c r="B9" s="11" t="s">
        <v>5</v>
      </c>
      <c r="C9" s="11" t="s">
        <v>141</v>
      </c>
      <c r="D9" s="20">
        <v>38127</v>
      </c>
      <c r="E9" s="40">
        <v>7.7608815426997246</v>
      </c>
      <c r="F9" s="52">
        <v>8</v>
      </c>
      <c r="G9" s="47">
        <v>0.34375</v>
      </c>
      <c r="H9" s="47">
        <v>0.63541666666666663</v>
      </c>
      <c r="I9" s="64"/>
      <c r="J9" s="68">
        <f t="shared" si="0"/>
        <v>0</v>
      </c>
      <c r="K9" s="77"/>
    </row>
    <row r="10" spans="1:11" x14ac:dyDescent="0.25">
      <c r="A10" s="20" t="s">
        <v>17</v>
      </c>
      <c r="B10" s="23" t="s">
        <v>217</v>
      </c>
      <c r="C10" s="20" t="s">
        <v>18</v>
      </c>
      <c r="D10" s="11">
        <v>38128</v>
      </c>
      <c r="E10" s="40">
        <v>11.75</v>
      </c>
      <c r="F10" s="52">
        <v>8</v>
      </c>
      <c r="G10" s="48"/>
      <c r="H10" s="48"/>
      <c r="I10" s="64"/>
      <c r="J10" s="68">
        <f t="shared" si="0"/>
        <v>0</v>
      </c>
      <c r="K10" s="77"/>
    </row>
    <row r="11" spans="1:11" x14ac:dyDescent="0.25">
      <c r="A11" s="20" t="s">
        <v>25</v>
      </c>
      <c r="B11" s="23" t="s">
        <v>217</v>
      </c>
      <c r="C11" s="20" t="s">
        <v>26</v>
      </c>
      <c r="D11" s="11">
        <v>38128</v>
      </c>
      <c r="E11" s="40">
        <v>14.56</v>
      </c>
      <c r="F11" s="52">
        <v>8</v>
      </c>
      <c r="G11" s="48"/>
      <c r="H11" s="48"/>
      <c r="I11" s="64"/>
      <c r="J11" s="68">
        <f t="shared" si="0"/>
        <v>0</v>
      </c>
      <c r="K11" s="77"/>
    </row>
    <row r="12" spans="1:11" x14ac:dyDescent="0.25">
      <c r="A12" s="11" t="s">
        <v>212</v>
      </c>
      <c r="B12" s="11" t="s">
        <v>5</v>
      </c>
      <c r="C12" s="20" t="s">
        <v>213</v>
      </c>
      <c r="D12" s="20">
        <v>38053</v>
      </c>
      <c r="E12" s="40">
        <v>11.802112029384757</v>
      </c>
      <c r="F12" s="52">
        <v>8</v>
      </c>
      <c r="G12" s="47">
        <v>0.30208333333333331</v>
      </c>
      <c r="H12" s="47">
        <v>0.63541666666666663</v>
      </c>
      <c r="I12" s="64"/>
      <c r="J12" s="68">
        <f t="shared" si="0"/>
        <v>0</v>
      </c>
      <c r="K12" s="77"/>
    </row>
    <row r="13" spans="1:11" x14ac:dyDescent="0.25">
      <c r="A13" s="66" t="s">
        <v>245</v>
      </c>
      <c r="B13" s="80"/>
      <c r="C13" s="80"/>
      <c r="D13" s="80"/>
      <c r="E13" s="67">
        <f>SUM(E3:E12)</f>
        <v>123.58260330578514</v>
      </c>
      <c r="F13" s="80"/>
      <c r="G13" s="80"/>
      <c r="H13" s="80"/>
      <c r="I13" s="79"/>
      <c r="J13" s="69">
        <f>SUM(J3:J12)</f>
        <v>0</v>
      </c>
    </row>
    <row r="14" spans="1:11" x14ac:dyDescent="0.25">
      <c r="E14" s="70"/>
    </row>
    <row r="15" spans="1:11" x14ac:dyDescent="0.25">
      <c r="E15" s="70"/>
    </row>
    <row r="18" spans="1:10" x14ac:dyDescent="0.25">
      <c r="A18" s="91" t="s">
        <v>247</v>
      </c>
    </row>
    <row r="20" spans="1:10" ht="51.75" x14ac:dyDescent="0.25">
      <c r="A20" s="6" t="s">
        <v>241</v>
      </c>
      <c r="B20" s="6" t="s">
        <v>219</v>
      </c>
      <c r="C20" s="5" t="s">
        <v>0</v>
      </c>
      <c r="D20" s="5" t="s">
        <v>1</v>
      </c>
      <c r="E20" s="38" t="s">
        <v>223</v>
      </c>
      <c r="F20" s="51" t="s">
        <v>224</v>
      </c>
      <c r="G20" s="46" t="s">
        <v>230</v>
      </c>
      <c r="H20" s="46" t="s">
        <v>231</v>
      </c>
      <c r="I20" s="63" t="s">
        <v>232</v>
      </c>
      <c r="J20" s="46" t="s">
        <v>233</v>
      </c>
    </row>
    <row r="21" spans="1:10" x14ac:dyDescent="0.25">
      <c r="A21" s="11" t="s">
        <v>48</v>
      </c>
      <c r="B21" s="11" t="s">
        <v>5</v>
      </c>
      <c r="C21" s="11" t="s">
        <v>49</v>
      </c>
      <c r="D21" s="20">
        <v>38134</v>
      </c>
      <c r="E21" s="42">
        <v>8.4823370064279153</v>
      </c>
      <c r="F21" s="55">
        <v>8</v>
      </c>
      <c r="G21" s="47">
        <v>0.38541666666666669</v>
      </c>
      <c r="H21" s="47">
        <v>0.67708333333333337</v>
      </c>
      <c r="I21" s="64"/>
      <c r="J21" s="68">
        <f>(E21*I21)</f>
        <v>0</v>
      </c>
    </row>
    <row r="22" spans="1:10" x14ac:dyDescent="0.25">
      <c r="A22" s="11" t="s">
        <v>62</v>
      </c>
      <c r="B22" s="11" t="s">
        <v>5</v>
      </c>
      <c r="C22" s="11" t="s">
        <v>63</v>
      </c>
      <c r="D22" s="20">
        <v>38128</v>
      </c>
      <c r="E22" s="42">
        <v>25.070114784205696</v>
      </c>
      <c r="F22" s="55">
        <v>8</v>
      </c>
      <c r="G22" s="47">
        <v>0.30208333333333331</v>
      </c>
      <c r="H22" s="47">
        <v>0.59375</v>
      </c>
      <c r="I22" s="64"/>
      <c r="J22" s="68">
        <f t="shared" ref="J22:J30" si="1">(E22*I22)</f>
        <v>0</v>
      </c>
    </row>
    <row r="23" spans="1:10" x14ac:dyDescent="0.25">
      <c r="A23" s="11" t="s">
        <v>64</v>
      </c>
      <c r="B23" s="11" t="s">
        <v>5</v>
      </c>
      <c r="C23" s="11" t="s">
        <v>65</v>
      </c>
      <c r="D23" s="20">
        <v>38128</v>
      </c>
      <c r="E23" s="42">
        <v>16.074306703397614</v>
      </c>
      <c r="F23" s="55">
        <v>8</v>
      </c>
      <c r="G23" s="47">
        <v>0.30208333333333331</v>
      </c>
      <c r="H23" s="47">
        <v>0.63541666666666663</v>
      </c>
      <c r="I23" s="64"/>
      <c r="J23" s="68">
        <f t="shared" si="1"/>
        <v>0</v>
      </c>
    </row>
    <row r="24" spans="1:10" x14ac:dyDescent="0.25">
      <c r="A24" s="11" t="s">
        <v>98</v>
      </c>
      <c r="B24" s="11" t="s">
        <v>5</v>
      </c>
      <c r="C24" s="11" t="s">
        <v>99</v>
      </c>
      <c r="D24" s="20">
        <v>38127</v>
      </c>
      <c r="E24" s="40">
        <v>11.503856749311296</v>
      </c>
      <c r="F24" s="52">
        <v>8</v>
      </c>
      <c r="G24" s="47">
        <v>0.34375</v>
      </c>
      <c r="H24" s="47">
        <v>0.67708333333333337</v>
      </c>
      <c r="I24" s="64"/>
      <c r="J24" s="68">
        <f t="shared" si="1"/>
        <v>0</v>
      </c>
    </row>
    <row r="25" spans="1:10" x14ac:dyDescent="0.25">
      <c r="A25" s="11" t="s">
        <v>118</v>
      </c>
      <c r="B25" s="11" t="s">
        <v>5</v>
      </c>
      <c r="C25" s="11" t="s">
        <v>119</v>
      </c>
      <c r="D25" s="20">
        <v>38128</v>
      </c>
      <c r="E25" s="40">
        <v>9.0569100091827366</v>
      </c>
      <c r="F25" s="52">
        <v>8</v>
      </c>
      <c r="G25" s="47">
        <v>0.34375</v>
      </c>
      <c r="H25" s="47">
        <v>0.63541666666666663</v>
      </c>
      <c r="I25" s="64"/>
      <c r="J25" s="68">
        <f t="shared" si="1"/>
        <v>0</v>
      </c>
    </row>
    <row r="26" spans="1:10" x14ac:dyDescent="0.25">
      <c r="A26" s="11" t="s">
        <v>128</v>
      </c>
      <c r="B26" s="11" t="s">
        <v>5</v>
      </c>
      <c r="C26" s="11" t="s">
        <v>129</v>
      </c>
      <c r="D26" s="20">
        <v>38053</v>
      </c>
      <c r="E26" s="40">
        <v>7.5220844811753906</v>
      </c>
      <c r="F26" s="52">
        <v>8</v>
      </c>
      <c r="G26" s="47">
        <v>0.38541666666666669</v>
      </c>
      <c r="H26" s="47">
        <v>0.67708333333333337</v>
      </c>
      <c r="I26" s="64"/>
      <c r="J26" s="68">
        <f t="shared" si="1"/>
        <v>0</v>
      </c>
    </row>
    <row r="27" spans="1:10" x14ac:dyDescent="0.25">
      <c r="A27" s="11" t="s">
        <v>140</v>
      </c>
      <c r="B27" s="11" t="s">
        <v>5</v>
      </c>
      <c r="C27" s="11" t="s">
        <v>141</v>
      </c>
      <c r="D27" s="20">
        <v>38127</v>
      </c>
      <c r="E27" s="40">
        <v>7.7608815426997246</v>
      </c>
      <c r="F27" s="52">
        <v>8</v>
      </c>
      <c r="G27" s="47">
        <v>0.34375</v>
      </c>
      <c r="H27" s="47">
        <v>0.63541666666666663</v>
      </c>
      <c r="I27" s="64"/>
      <c r="J27" s="68">
        <f t="shared" si="1"/>
        <v>0</v>
      </c>
    </row>
    <row r="28" spans="1:10" x14ac:dyDescent="0.25">
      <c r="A28" s="20" t="s">
        <v>17</v>
      </c>
      <c r="B28" s="23" t="s">
        <v>217</v>
      </c>
      <c r="C28" s="20" t="s">
        <v>18</v>
      </c>
      <c r="D28" s="11">
        <v>38128</v>
      </c>
      <c r="E28" s="40">
        <v>11.75</v>
      </c>
      <c r="F28" s="52">
        <v>8</v>
      </c>
      <c r="G28" s="48"/>
      <c r="H28" s="48"/>
      <c r="I28" s="64"/>
      <c r="J28" s="68">
        <f t="shared" si="1"/>
        <v>0</v>
      </c>
    </row>
    <row r="29" spans="1:10" x14ac:dyDescent="0.25">
      <c r="A29" s="20" t="s">
        <v>25</v>
      </c>
      <c r="B29" s="23" t="s">
        <v>217</v>
      </c>
      <c r="C29" s="20" t="s">
        <v>26</v>
      </c>
      <c r="D29" s="11">
        <v>38128</v>
      </c>
      <c r="E29" s="40">
        <v>14.56</v>
      </c>
      <c r="F29" s="52">
        <v>8</v>
      </c>
      <c r="G29" s="48"/>
      <c r="H29" s="48"/>
      <c r="I29" s="64"/>
      <c r="J29" s="68">
        <f t="shared" si="1"/>
        <v>0</v>
      </c>
    </row>
    <row r="30" spans="1:10" x14ac:dyDescent="0.25">
      <c r="A30" s="11" t="s">
        <v>212</v>
      </c>
      <c r="B30" s="11" t="s">
        <v>5</v>
      </c>
      <c r="C30" s="20" t="s">
        <v>213</v>
      </c>
      <c r="D30" s="20">
        <v>38053</v>
      </c>
      <c r="E30" s="40">
        <v>11.802112029384757</v>
      </c>
      <c r="F30" s="52">
        <v>8</v>
      </c>
      <c r="G30" s="47">
        <v>0.30208333333333331</v>
      </c>
      <c r="H30" s="47">
        <v>0.63541666666666663</v>
      </c>
      <c r="I30" s="64"/>
      <c r="J30" s="68">
        <f t="shared" si="1"/>
        <v>0</v>
      </c>
    </row>
    <row r="31" spans="1:10" x14ac:dyDescent="0.25">
      <c r="A31" s="66" t="s">
        <v>245</v>
      </c>
      <c r="B31" s="80"/>
      <c r="C31" s="80"/>
      <c r="D31" s="80"/>
      <c r="E31" s="67">
        <f>SUM(E21:E30)</f>
        <v>123.58260330578514</v>
      </c>
      <c r="F31" s="80"/>
      <c r="G31" s="80"/>
      <c r="H31" s="80"/>
      <c r="I31" s="79"/>
      <c r="J31" s="69">
        <f>SUM(J21:J30)</f>
        <v>0</v>
      </c>
    </row>
    <row r="42" spans="1:10" x14ac:dyDescent="0.25">
      <c r="A42" s="91" t="s">
        <v>248</v>
      </c>
    </row>
    <row r="44" spans="1:10" ht="51.75" x14ac:dyDescent="0.25">
      <c r="A44" s="6" t="s">
        <v>241</v>
      </c>
      <c r="B44" s="6" t="s">
        <v>219</v>
      </c>
      <c r="C44" s="5" t="s">
        <v>0</v>
      </c>
      <c r="D44" s="5" t="s">
        <v>1</v>
      </c>
      <c r="E44" s="38" t="s">
        <v>223</v>
      </c>
      <c r="F44" s="51" t="s">
        <v>224</v>
      </c>
      <c r="G44" s="46" t="s">
        <v>230</v>
      </c>
      <c r="H44" s="46" t="s">
        <v>231</v>
      </c>
      <c r="I44" s="63" t="s">
        <v>232</v>
      </c>
      <c r="J44" s="46" t="s">
        <v>233</v>
      </c>
    </row>
    <row r="45" spans="1:10" x14ac:dyDescent="0.25">
      <c r="A45" s="11" t="s">
        <v>48</v>
      </c>
      <c r="B45" s="11" t="s">
        <v>5</v>
      </c>
      <c r="C45" s="11" t="s">
        <v>49</v>
      </c>
      <c r="D45" s="20">
        <v>38134</v>
      </c>
      <c r="E45" s="42">
        <v>8.4823370064279153</v>
      </c>
      <c r="F45" s="55">
        <v>8</v>
      </c>
      <c r="G45" s="47">
        <v>0.38541666666666669</v>
      </c>
      <c r="H45" s="47">
        <v>0.67708333333333337</v>
      </c>
      <c r="I45" s="64"/>
      <c r="J45" s="68">
        <f>(E45*I45)</f>
        <v>0</v>
      </c>
    </row>
    <row r="46" spans="1:10" x14ac:dyDescent="0.25">
      <c r="A46" s="11" t="s">
        <v>62</v>
      </c>
      <c r="B46" s="11" t="s">
        <v>5</v>
      </c>
      <c r="C46" s="11" t="s">
        <v>63</v>
      </c>
      <c r="D46" s="20">
        <v>38128</v>
      </c>
      <c r="E46" s="42">
        <v>25.070114784205696</v>
      </c>
      <c r="F46" s="55">
        <v>8</v>
      </c>
      <c r="G46" s="47">
        <v>0.30208333333333331</v>
      </c>
      <c r="H46" s="47">
        <v>0.59375</v>
      </c>
      <c r="I46" s="64"/>
      <c r="J46" s="68">
        <f t="shared" ref="J46:J54" si="2">(E46*I46)</f>
        <v>0</v>
      </c>
    </row>
    <row r="47" spans="1:10" x14ac:dyDescent="0.25">
      <c r="A47" s="11" t="s">
        <v>64</v>
      </c>
      <c r="B47" s="11" t="s">
        <v>5</v>
      </c>
      <c r="C47" s="11" t="s">
        <v>65</v>
      </c>
      <c r="D47" s="20">
        <v>38128</v>
      </c>
      <c r="E47" s="42">
        <v>16.074306703397614</v>
      </c>
      <c r="F47" s="55">
        <v>8</v>
      </c>
      <c r="G47" s="47">
        <v>0.30208333333333331</v>
      </c>
      <c r="H47" s="47">
        <v>0.63541666666666663</v>
      </c>
      <c r="I47" s="64"/>
      <c r="J47" s="68">
        <f t="shared" si="2"/>
        <v>0</v>
      </c>
    </row>
    <row r="48" spans="1:10" x14ac:dyDescent="0.25">
      <c r="A48" s="11" t="s">
        <v>98</v>
      </c>
      <c r="B48" s="11" t="s">
        <v>5</v>
      </c>
      <c r="C48" s="11" t="s">
        <v>99</v>
      </c>
      <c r="D48" s="20">
        <v>38127</v>
      </c>
      <c r="E48" s="40">
        <v>11.503856749311296</v>
      </c>
      <c r="F48" s="52">
        <v>8</v>
      </c>
      <c r="G48" s="47">
        <v>0.34375</v>
      </c>
      <c r="H48" s="47">
        <v>0.67708333333333337</v>
      </c>
      <c r="I48" s="64"/>
      <c r="J48" s="68">
        <f t="shared" si="2"/>
        <v>0</v>
      </c>
    </row>
    <row r="49" spans="1:10" x14ac:dyDescent="0.25">
      <c r="A49" s="11" t="s">
        <v>118</v>
      </c>
      <c r="B49" s="11" t="s">
        <v>5</v>
      </c>
      <c r="C49" s="11" t="s">
        <v>119</v>
      </c>
      <c r="D49" s="20">
        <v>38128</v>
      </c>
      <c r="E49" s="40">
        <v>9.0569100091827366</v>
      </c>
      <c r="F49" s="52">
        <v>8</v>
      </c>
      <c r="G49" s="47">
        <v>0.34375</v>
      </c>
      <c r="H49" s="47">
        <v>0.63541666666666663</v>
      </c>
      <c r="I49" s="64"/>
      <c r="J49" s="68">
        <f t="shared" si="2"/>
        <v>0</v>
      </c>
    </row>
    <row r="50" spans="1:10" x14ac:dyDescent="0.25">
      <c r="A50" s="11" t="s">
        <v>128</v>
      </c>
      <c r="B50" s="11" t="s">
        <v>5</v>
      </c>
      <c r="C50" s="11" t="s">
        <v>129</v>
      </c>
      <c r="D50" s="20">
        <v>38053</v>
      </c>
      <c r="E50" s="40">
        <v>7.5220844811753906</v>
      </c>
      <c r="F50" s="52">
        <v>8</v>
      </c>
      <c r="G50" s="47">
        <v>0.38541666666666669</v>
      </c>
      <c r="H50" s="47">
        <v>0.67708333333333337</v>
      </c>
      <c r="I50" s="64"/>
      <c r="J50" s="68">
        <f t="shared" si="2"/>
        <v>0</v>
      </c>
    </row>
    <row r="51" spans="1:10" x14ac:dyDescent="0.25">
      <c r="A51" s="11" t="s">
        <v>140</v>
      </c>
      <c r="B51" s="11" t="s">
        <v>5</v>
      </c>
      <c r="C51" s="11" t="s">
        <v>141</v>
      </c>
      <c r="D51" s="20">
        <v>38127</v>
      </c>
      <c r="E51" s="40">
        <v>7.7608815426997246</v>
      </c>
      <c r="F51" s="52">
        <v>8</v>
      </c>
      <c r="G51" s="47">
        <v>0.34375</v>
      </c>
      <c r="H51" s="47">
        <v>0.63541666666666663</v>
      </c>
      <c r="I51" s="64"/>
      <c r="J51" s="68">
        <f t="shared" si="2"/>
        <v>0</v>
      </c>
    </row>
    <row r="52" spans="1:10" x14ac:dyDescent="0.25">
      <c r="A52" s="20" t="s">
        <v>17</v>
      </c>
      <c r="B52" s="23" t="s">
        <v>217</v>
      </c>
      <c r="C52" s="20" t="s">
        <v>18</v>
      </c>
      <c r="D52" s="11">
        <v>38128</v>
      </c>
      <c r="E52" s="40">
        <v>11.75</v>
      </c>
      <c r="F52" s="52">
        <v>8</v>
      </c>
      <c r="G52" s="48"/>
      <c r="H52" s="48"/>
      <c r="I52" s="64"/>
      <c r="J52" s="68">
        <f t="shared" si="2"/>
        <v>0</v>
      </c>
    </row>
    <row r="53" spans="1:10" x14ac:dyDescent="0.25">
      <c r="A53" s="20" t="s">
        <v>25</v>
      </c>
      <c r="B53" s="23" t="s">
        <v>217</v>
      </c>
      <c r="C53" s="20" t="s">
        <v>26</v>
      </c>
      <c r="D53" s="11">
        <v>38128</v>
      </c>
      <c r="E53" s="40">
        <v>14.56</v>
      </c>
      <c r="F53" s="52">
        <v>8</v>
      </c>
      <c r="G53" s="48"/>
      <c r="H53" s="48"/>
      <c r="I53" s="64"/>
      <c r="J53" s="68">
        <f t="shared" si="2"/>
        <v>0</v>
      </c>
    </row>
    <row r="54" spans="1:10" x14ac:dyDescent="0.25">
      <c r="A54" s="11" t="s">
        <v>212</v>
      </c>
      <c r="B54" s="11" t="s">
        <v>5</v>
      </c>
      <c r="C54" s="20" t="s">
        <v>213</v>
      </c>
      <c r="D54" s="20">
        <v>38053</v>
      </c>
      <c r="E54" s="40">
        <v>11.802112029384757</v>
      </c>
      <c r="F54" s="52">
        <v>8</v>
      </c>
      <c r="G54" s="47">
        <v>0.30208333333333331</v>
      </c>
      <c r="H54" s="47">
        <v>0.63541666666666663</v>
      </c>
      <c r="I54" s="64"/>
      <c r="J54" s="68">
        <f t="shared" si="2"/>
        <v>0</v>
      </c>
    </row>
    <row r="55" spans="1:10" x14ac:dyDescent="0.25">
      <c r="A55" s="66" t="s">
        <v>245</v>
      </c>
      <c r="B55" s="80"/>
      <c r="C55" s="80"/>
      <c r="D55" s="80"/>
      <c r="E55" s="67">
        <f>SUM(E45:E54)</f>
        <v>123.58260330578514</v>
      </c>
      <c r="F55" s="80"/>
      <c r="G55" s="80"/>
      <c r="H55" s="80"/>
      <c r="I55" s="79"/>
      <c r="J55" s="69">
        <f>SUM(J45:J54)</f>
        <v>0</v>
      </c>
    </row>
  </sheetData>
  <sheetProtection algorithmName="SHA-512" hashValue="2BO1u0r0CThAdvkeMAVrTbU9n0mdB6V3xkJdLEq+mMn/Rj0pIeTWQZEJ8S4bL0RMxid6nHfjGetXqYfyMu/C0A==" saltValue="XI5yzQtWXA4pcmBMXHRywA==" spinCount="100000" sheet="1" objects="1" scenarios="1"/>
  <mergeCells count="1">
    <mergeCell ref="A1:J1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5.1 Acres and Greater</vt:lpstr>
      <vt:lpstr>5 Acres &amp; Greater, Group 1</vt:lpstr>
      <vt:lpstr>5 Acres &amp; Greater, Group 2</vt:lpstr>
      <vt:lpstr>5 Acres &amp; Greater, Group 3</vt:lpstr>
      <vt:lpstr>5 Acres &amp; Greater, Group 4</vt:lpstr>
      <vt:lpstr>5 Acres &amp; Greater, Group 5</vt:lpstr>
      <vt:lpstr>5 Acres &amp; Greater, Group 6</vt:lpstr>
      <vt:lpstr>5 Acres &amp; Greater, Group 7</vt:lpstr>
      <vt:lpstr>5 Acres &amp; Greater, Group 8</vt:lpstr>
      <vt:lpstr>5 Acres &amp; Greater, Group 9</vt:lpstr>
      <vt:lpstr>5 Acres &amp; Greater, Group 10</vt:lpstr>
      <vt:lpstr>'5 Acres &amp; Greater, Group 1'!Print_Area</vt:lpstr>
      <vt:lpstr>'5 Acres &amp; Greater, Group 10'!Print_Area</vt:lpstr>
      <vt:lpstr>'5 Acres &amp; Greater, Group 2'!Print_Area</vt:lpstr>
      <vt:lpstr>'5 Acres &amp; Greater, Group 3'!Print_Area</vt:lpstr>
      <vt:lpstr>'5 Acres &amp; Greater, Group 4'!Print_Area</vt:lpstr>
      <vt:lpstr>'5 Acres &amp; Greater, Group 5'!Print_Area</vt:lpstr>
      <vt:lpstr>'5 Acres &amp; Greater, Group 6'!Print_Area</vt:lpstr>
      <vt:lpstr>'5 Acres &amp; Greater, Group 7'!Print_Area</vt:lpstr>
      <vt:lpstr>'5 Acres &amp; Greater, Group 8'!Print_Area</vt:lpstr>
      <vt:lpstr>'5 Acres &amp; Greater, Group 9'!Print_Area</vt:lpstr>
      <vt:lpstr>'5.1 Acres and Greater'!Print_Area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L STUART</dc:creator>
  <cp:lastModifiedBy>LAQUEEYA  BRAXTON</cp:lastModifiedBy>
  <cp:lastPrinted>2022-12-09T20:07:05Z</cp:lastPrinted>
  <dcterms:created xsi:type="dcterms:W3CDTF">2022-11-30T19:08:31Z</dcterms:created>
  <dcterms:modified xsi:type="dcterms:W3CDTF">2022-12-09T20:08:55Z</dcterms:modified>
</cp:coreProperties>
</file>